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Y:\DFE\06-PO ALCOTRA\02_2021-2027\10. PROJETS\03. OP5\02. Appel publié\"/>
    </mc:Choice>
  </mc:AlternateContent>
  <xr:revisionPtr revIDLastSave="0" documentId="13_ncr:1_{F7FDDC69-A5D2-4A1D-8EDD-103176C6B104}" xr6:coauthVersionLast="47" xr6:coauthVersionMax="47" xr10:uidLastSave="{00000000-0000-0000-0000-000000000000}"/>
  <bookViews>
    <workbookView xWindow="-110" yWindow="-110" windowWidth="19420" windowHeight="10420" tabRatio="946" firstSheet="2" activeTab="12"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1-P4" sheetId="11" r:id="rId8"/>
    <sheet name="O1-P5" sheetId="12" r:id="rId9"/>
    <sheet name="O1-P6" sheetId="13" r:id="rId10"/>
    <sheet name="O1-P7" sheetId="14" r:id="rId11"/>
    <sheet name="O1-P8" sheetId="15" r:id="rId12"/>
    <sheet name="O1-P9" sheetId="16" r:id="rId13"/>
    <sheet name="O2-CF" sheetId="20" r:id="rId14"/>
    <sheet name="O2-P1" sheetId="23" r:id="rId15"/>
    <sheet name="O2-P2" sheetId="24" r:id="rId16"/>
    <sheet name="O2-P3" sheetId="25" r:id="rId17"/>
    <sheet name="O2-P4" sheetId="26" r:id="rId18"/>
    <sheet name="O2-P5" sheetId="27" r:id="rId19"/>
    <sheet name="O2-P6" sheetId="28" r:id="rId20"/>
    <sheet name="O2-P7" sheetId="29" r:id="rId21"/>
    <sheet name="O2-P8" sheetId="30" r:id="rId22"/>
    <sheet name="O2-P9" sheetId="31" r:id="rId23"/>
    <sheet name="TOT 1" sheetId="17" r:id="rId24"/>
    <sheet name="TOT 2" sheetId="21" r:id="rId25"/>
    <sheet name="Feuil13" sheetId="32" state="hidden" r:id="rId26"/>
  </sheets>
  <definedNames>
    <definedName name="_xlnm._FilterDatabase" localSheetId="3" hidden="1">'O1-CF'!$A$11:$M$26</definedName>
    <definedName name="_xlnm.Print_Area" localSheetId="2">'Choix  - Scelta'!$A$1:$D$32</definedName>
    <definedName name="_xlnm.Print_Area" localSheetId="3">'O1-CF'!$A$1:$S$69</definedName>
    <definedName name="_xlnm.Print_Area" localSheetId="4">'O1-P1'!$A$1:$S$69</definedName>
    <definedName name="_xlnm.Print_Area" localSheetId="5">'O1-P2'!$A$1:$S$69</definedName>
    <definedName name="_xlnm.Print_Area" localSheetId="6">'O1-P3'!$A$1:$R$69</definedName>
    <definedName name="_xlnm.Print_Area" localSheetId="7">'O1-P4'!$A$1:$S$69</definedName>
    <definedName name="_xlnm.Print_Area" localSheetId="8">'O1-P5'!$A$1:$S$69</definedName>
    <definedName name="_xlnm.Print_Area" localSheetId="9">'O1-P6'!$A$1:$S$69</definedName>
    <definedName name="_xlnm.Print_Area" localSheetId="10">'O1-P7'!$A$1:$S$69</definedName>
    <definedName name="_xlnm.Print_Area" localSheetId="11">'O1-P8'!$A$1:$S$69</definedName>
    <definedName name="_xlnm.Print_Area" localSheetId="12">'O1-P9'!$A$1:$S$69</definedName>
    <definedName name="_xlnm.Print_Area" localSheetId="13">'O2-CF'!$A$1:$S$60</definedName>
    <definedName name="_xlnm.Print_Area" localSheetId="14">'O2-P1'!$A$1:$S$60</definedName>
    <definedName name="_xlnm.Print_Area" localSheetId="15">'O2-P2'!$A$1:$S$60</definedName>
    <definedName name="_xlnm.Print_Area" localSheetId="16">'O2-P3'!$A$1:$S$60</definedName>
    <definedName name="_xlnm.Print_Area" localSheetId="17">'O2-P4'!$A$1:$S$60</definedName>
    <definedName name="_xlnm.Print_Area" localSheetId="18">'O2-P5'!$A$1:$S$60</definedName>
    <definedName name="_xlnm.Print_Area" localSheetId="19">'O2-P6'!$A$1:$S$60</definedName>
    <definedName name="_xlnm.Print_Area" localSheetId="20">'O2-P7'!$A$1:$S$60</definedName>
    <definedName name="_xlnm.Print_Area" localSheetId="21">'O2-P8'!$A$1:$S$60</definedName>
    <definedName name="_xlnm.Print_Area" localSheetId="22">'O2-P9'!$A$1:$S$60</definedName>
    <definedName name="_xlnm.Print_Area" localSheetId="23">'TOT 1'!$A$1:$I$27</definedName>
    <definedName name="_xlnm.Print_Area" localSheetId="24">'TOT 2'!$A$1:$I$58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7" i="6" l="1"/>
  <c r="R57" i="9"/>
  <c r="Q57" i="9"/>
  <c r="R57" i="10"/>
  <c r="Q57" i="10"/>
  <c r="R57" i="11"/>
  <c r="Q57" i="11"/>
  <c r="R57" i="12"/>
  <c r="Q57" i="12"/>
  <c r="R57" i="13"/>
  <c r="Q57" i="13"/>
  <c r="R57" i="14"/>
  <c r="Q57" i="14"/>
  <c r="R57" i="15"/>
  <c r="Q57" i="15"/>
  <c r="R57" i="16"/>
  <c r="Q57" i="16"/>
  <c r="R57" i="8"/>
  <c r="Q57" i="8"/>
  <c r="R58" i="6"/>
  <c r="Q58" i="6"/>
  <c r="R57" i="6"/>
  <c r="P57" i="6"/>
  <c r="R49" i="6"/>
  <c r="Q49" i="6"/>
  <c r="P49" i="6"/>
  <c r="H47" i="6"/>
  <c r="I12" i="17" l="1"/>
  <c r="Q54" i="6"/>
  <c r="F26" i="21"/>
  <c r="E22" i="21"/>
  <c r="G21" i="21"/>
  <c r="H20" i="21"/>
  <c r="D20" i="17"/>
  <c r="E20" i="17"/>
  <c r="F20" i="17"/>
  <c r="G20" i="17"/>
  <c r="H20" i="17"/>
  <c r="I20" i="17"/>
  <c r="J20" i="17"/>
  <c r="C20" i="17"/>
  <c r="B21" i="17"/>
  <c r="B22" i="17"/>
  <c r="B23" i="17"/>
  <c r="B24" i="17"/>
  <c r="B25" i="17"/>
  <c r="R59" i="31"/>
  <c r="Q59" i="31"/>
  <c r="P59" i="31"/>
  <c r="O59" i="31"/>
  <c r="N59" i="31"/>
  <c r="M59" i="31"/>
  <c r="L59" i="31"/>
  <c r="K59" i="31"/>
  <c r="R58" i="31"/>
  <c r="Q58" i="31"/>
  <c r="P58" i="31"/>
  <c r="O58" i="31"/>
  <c r="N58" i="31"/>
  <c r="M58" i="31"/>
  <c r="L58" i="31"/>
  <c r="K58" i="31"/>
  <c r="R57" i="31"/>
  <c r="Q57" i="31"/>
  <c r="P57" i="31"/>
  <c r="O57" i="31"/>
  <c r="N57" i="31"/>
  <c r="M57" i="31"/>
  <c r="L57" i="31"/>
  <c r="K57" i="31"/>
  <c r="R56" i="31"/>
  <c r="Q56" i="31"/>
  <c r="P56" i="31"/>
  <c r="O56" i="31"/>
  <c r="N56" i="31"/>
  <c r="M56" i="31"/>
  <c r="L56" i="31"/>
  <c r="K56" i="31"/>
  <c r="R55" i="31"/>
  <c r="R60" i="31" s="1"/>
  <c r="Q55" i="31"/>
  <c r="Q60" i="31" s="1"/>
  <c r="P55" i="31"/>
  <c r="P60" i="31" s="1"/>
  <c r="O55" i="31"/>
  <c r="O60" i="31" s="1"/>
  <c r="N55" i="31"/>
  <c r="N60" i="31" s="1"/>
  <c r="M55" i="31"/>
  <c r="M60" i="31" s="1"/>
  <c r="L55" i="31"/>
  <c r="L60" i="31" s="1"/>
  <c r="K55" i="31"/>
  <c r="K60" i="31" s="1"/>
  <c r="J54" i="31"/>
  <c r="J60" i="31" s="1"/>
  <c r="J53" i="31"/>
  <c r="R48" i="31"/>
  <c r="Q48" i="31"/>
  <c r="P48" i="31"/>
  <c r="O48" i="31"/>
  <c r="O49" i="31" s="1"/>
  <c r="N48" i="31"/>
  <c r="N49" i="31" s="1"/>
  <c r="M48" i="31"/>
  <c r="L48" i="31"/>
  <c r="K48" i="31"/>
  <c r="J48" i="31"/>
  <c r="R43" i="31"/>
  <c r="Q43" i="31"/>
  <c r="P43" i="31"/>
  <c r="O43" i="31"/>
  <c r="N43" i="31"/>
  <c r="M43" i="31"/>
  <c r="L43" i="31"/>
  <c r="K43" i="31"/>
  <c r="J43" i="31"/>
  <c r="H42" i="31"/>
  <c r="S42" i="31" s="1"/>
  <c r="S41" i="31"/>
  <c r="H41" i="31"/>
  <c r="H40" i="31"/>
  <c r="S40" i="31" s="1"/>
  <c r="H39" i="31"/>
  <c r="S39" i="31" s="1"/>
  <c r="H38" i="31"/>
  <c r="S38" i="31" s="1"/>
  <c r="S37" i="31"/>
  <c r="H37" i="31"/>
  <c r="H36" i="31"/>
  <c r="S36" i="31" s="1"/>
  <c r="H35" i="31"/>
  <c r="S35" i="31" s="1"/>
  <c r="H34" i="31"/>
  <c r="S34" i="31" s="1"/>
  <c r="S33" i="31"/>
  <c r="H33" i="31"/>
  <c r="S32" i="31"/>
  <c r="H32" i="31"/>
  <c r="H31" i="31"/>
  <c r="S31" i="31" s="1"/>
  <c r="H30" i="31"/>
  <c r="S30" i="31" s="1"/>
  <c r="S29" i="31"/>
  <c r="H29" i="31"/>
  <c r="S28" i="31"/>
  <c r="H28" i="31"/>
  <c r="H27" i="31"/>
  <c r="S27" i="31" s="1"/>
  <c r="H26" i="31"/>
  <c r="S26" i="31" s="1"/>
  <c r="S25" i="31"/>
  <c r="H25" i="31"/>
  <c r="S24" i="31"/>
  <c r="H24" i="31"/>
  <c r="H23" i="31"/>
  <c r="S23" i="31" s="1"/>
  <c r="H22" i="31"/>
  <c r="S22" i="31" s="1"/>
  <c r="S21" i="31"/>
  <c r="H21" i="31"/>
  <c r="S20" i="31"/>
  <c r="H20" i="31"/>
  <c r="H19" i="31"/>
  <c r="S19" i="31" s="1"/>
  <c r="H18" i="31"/>
  <c r="S18" i="31" s="1"/>
  <c r="S17" i="31"/>
  <c r="H17" i="31"/>
  <c r="S16" i="31"/>
  <c r="H16" i="31"/>
  <c r="H15" i="31"/>
  <c r="S15" i="31" s="1"/>
  <c r="H14" i="31"/>
  <c r="S14" i="31" s="1"/>
  <c r="S13" i="31"/>
  <c r="H13" i="31"/>
  <c r="S12" i="31"/>
  <c r="H12" i="31"/>
  <c r="H11" i="31"/>
  <c r="S11" i="31" s="1"/>
  <c r="H10" i="31"/>
  <c r="S10" i="31" s="1"/>
  <c r="S9" i="31"/>
  <c r="H9" i="31"/>
  <c r="S8" i="31"/>
  <c r="H8" i="31"/>
  <c r="L60" i="30"/>
  <c r="R59" i="30"/>
  <c r="Q59" i="30"/>
  <c r="P59" i="30"/>
  <c r="O59" i="30"/>
  <c r="N59" i="30"/>
  <c r="M59" i="30"/>
  <c r="L59" i="30"/>
  <c r="K59" i="30"/>
  <c r="R58" i="30"/>
  <c r="Q58" i="30"/>
  <c r="P58" i="30"/>
  <c r="O58" i="30"/>
  <c r="N58" i="30"/>
  <c r="M58" i="30"/>
  <c r="L58" i="30"/>
  <c r="K58" i="30"/>
  <c r="R57" i="30"/>
  <c r="Q57" i="30"/>
  <c r="P57" i="30"/>
  <c r="O57" i="30"/>
  <c r="N57" i="30"/>
  <c r="M57" i="30"/>
  <c r="L57" i="30"/>
  <c r="K57" i="30"/>
  <c r="R56" i="30"/>
  <c r="Q56" i="30"/>
  <c r="P56" i="30"/>
  <c r="O56" i="30"/>
  <c r="N56" i="30"/>
  <c r="M56" i="30"/>
  <c r="L56" i="30"/>
  <c r="K56" i="30"/>
  <c r="R55" i="30"/>
  <c r="R60" i="30" s="1"/>
  <c r="Q55" i="30"/>
  <c r="Q60" i="30" s="1"/>
  <c r="P55" i="30"/>
  <c r="P60" i="30" s="1"/>
  <c r="O55" i="30"/>
  <c r="O60" i="30" s="1"/>
  <c r="N55" i="30"/>
  <c r="N60" i="30" s="1"/>
  <c r="M55" i="30"/>
  <c r="M60" i="30" s="1"/>
  <c r="L55" i="30"/>
  <c r="K55" i="30"/>
  <c r="K60" i="30" s="1"/>
  <c r="S54" i="30"/>
  <c r="J54" i="30"/>
  <c r="J60" i="30" s="1"/>
  <c r="J53" i="30"/>
  <c r="R48" i="30"/>
  <c r="Q48" i="30"/>
  <c r="P48" i="30"/>
  <c r="O48" i="30"/>
  <c r="O49" i="30" s="1"/>
  <c r="N48" i="30"/>
  <c r="N49" i="30" s="1"/>
  <c r="N50" i="30" s="1"/>
  <c r="M48" i="30"/>
  <c r="L48" i="30"/>
  <c r="K48" i="30"/>
  <c r="J48" i="30"/>
  <c r="R43" i="30"/>
  <c r="Q43" i="30"/>
  <c r="P43" i="30"/>
  <c r="O43" i="30"/>
  <c r="N43" i="30"/>
  <c r="M43" i="30"/>
  <c r="L43" i="30"/>
  <c r="K43" i="30"/>
  <c r="J43" i="30"/>
  <c r="H42" i="30"/>
  <c r="S42" i="30" s="1"/>
  <c r="H41" i="30"/>
  <c r="S41" i="30" s="1"/>
  <c r="S40" i="30"/>
  <c r="H40" i="30"/>
  <c r="H39" i="30"/>
  <c r="S39" i="30" s="1"/>
  <c r="H38" i="30"/>
  <c r="S38" i="30" s="1"/>
  <c r="H37" i="30"/>
  <c r="S37" i="30" s="1"/>
  <c r="H36" i="30"/>
  <c r="S36" i="30" s="1"/>
  <c r="H35" i="30"/>
  <c r="S35" i="30" s="1"/>
  <c r="H34" i="30"/>
  <c r="S34" i="30" s="1"/>
  <c r="H33" i="30"/>
  <c r="S33" i="30" s="1"/>
  <c r="H32" i="30"/>
  <c r="S32" i="30" s="1"/>
  <c r="H31" i="30"/>
  <c r="S31" i="30" s="1"/>
  <c r="H30" i="30"/>
  <c r="S30" i="30" s="1"/>
  <c r="S29" i="30"/>
  <c r="H29" i="30"/>
  <c r="H28" i="30"/>
  <c r="S28" i="30" s="1"/>
  <c r="H27" i="30"/>
  <c r="S27" i="30" s="1"/>
  <c r="H26" i="30"/>
  <c r="S26" i="30" s="1"/>
  <c r="H25" i="30"/>
  <c r="S25" i="30" s="1"/>
  <c r="S24" i="30"/>
  <c r="H24" i="30"/>
  <c r="H23" i="30"/>
  <c r="S23" i="30" s="1"/>
  <c r="H22" i="30"/>
  <c r="S22" i="30" s="1"/>
  <c r="H21" i="30"/>
  <c r="S21" i="30" s="1"/>
  <c r="H20" i="30"/>
  <c r="S20" i="30" s="1"/>
  <c r="S19" i="30"/>
  <c r="H19" i="30"/>
  <c r="H18" i="30"/>
  <c r="S18" i="30" s="1"/>
  <c r="H17" i="30"/>
  <c r="S17" i="30" s="1"/>
  <c r="H16" i="30"/>
  <c r="S16" i="30" s="1"/>
  <c r="S15" i="30"/>
  <c r="H15" i="30"/>
  <c r="H14" i="30"/>
  <c r="S14" i="30" s="1"/>
  <c r="H13" i="30"/>
  <c r="S13" i="30" s="1"/>
  <c r="H12" i="30"/>
  <c r="S12" i="30" s="1"/>
  <c r="H11" i="30"/>
  <c r="S11" i="30" s="1"/>
  <c r="H10" i="30"/>
  <c r="S10" i="30" s="1"/>
  <c r="H9" i="30"/>
  <c r="S9" i="30" s="1"/>
  <c r="H8" i="30"/>
  <c r="L60" i="29"/>
  <c r="R59" i="29"/>
  <c r="Q59" i="29"/>
  <c r="P59" i="29"/>
  <c r="O59" i="29"/>
  <c r="N59" i="29"/>
  <c r="M59" i="29"/>
  <c r="L59" i="29"/>
  <c r="K59" i="29"/>
  <c r="S59" i="29" s="1"/>
  <c r="R58" i="29"/>
  <c r="Q58" i="29"/>
  <c r="P58" i="29"/>
  <c r="O58" i="29"/>
  <c r="N58" i="29"/>
  <c r="M58" i="29"/>
  <c r="L58" i="29"/>
  <c r="K58" i="29"/>
  <c r="S58" i="29" s="1"/>
  <c r="R57" i="29"/>
  <c r="Q57" i="29"/>
  <c r="P57" i="29"/>
  <c r="O57" i="29"/>
  <c r="N57" i="29"/>
  <c r="M57" i="29"/>
  <c r="L57" i="29"/>
  <c r="K57" i="29"/>
  <c r="S57" i="29" s="1"/>
  <c r="R56" i="29"/>
  <c r="Q56" i="29"/>
  <c r="P56" i="29"/>
  <c r="O56" i="29"/>
  <c r="N56" i="29"/>
  <c r="M56" i="29"/>
  <c r="L56" i="29"/>
  <c r="K56" i="29"/>
  <c r="S56" i="29" s="1"/>
  <c r="R55" i="29"/>
  <c r="R60" i="29" s="1"/>
  <c r="Q55" i="29"/>
  <c r="Q60" i="29" s="1"/>
  <c r="P55" i="29"/>
  <c r="P60" i="29" s="1"/>
  <c r="O55" i="29"/>
  <c r="O60" i="29" s="1"/>
  <c r="N55" i="29"/>
  <c r="N60" i="29" s="1"/>
  <c r="M55" i="29"/>
  <c r="L55" i="29"/>
  <c r="K55" i="29"/>
  <c r="K60" i="29" s="1"/>
  <c r="S54" i="29"/>
  <c r="J54" i="29"/>
  <c r="J60" i="29" s="1"/>
  <c r="J53" i="29"/>
  <c r="R48" i="29"/>
  <c r="Q48" i="29"/>
  <c r="P48" i="29"/>
  <c r="O48" i="29"/>
  <c r="O49" i="29" s="1"/>
  <c r="N48" i="29"/>
  <c r="N49" i="29" s="1"/>
  <c r="N50" i="29" s="1"/>
  <c r="M48" i="29"/>
  <c r="L48" i="29"/>
  <c r="K48" i="29"/>
  <c r="J48" i="29"/>
  <c r="R43" i="29"/>
  <c r="Q43" i="29"/>
  <c r="P43" i="29"/>
  <c r="O43" i="29"/>
  <c r="N43" i="29"/>
  <c r="M43" i="29"/>
  <c r="L43" i="29"/>
  <c r="K43" i="29"/>
  <c r="J43" i="29"/>
  <c r="S42" i="29"/>
  <c r="H42" i="29"/>
  <c r="H41" i="29"/>
  <c r="S41" i="29" s="1"/>
  <c r="S40" i="29"/>
  <c r="H40" i="29"/>
  <c r="H39" i="29"/>
  <c r="S39" i="29" s="1"/>
  <c r="S38" i="29"/>
  <c r="H38" i="29"/>
  <c r="H37" i="29"/>
  <c r="S37" i="29" s="1"/>
  <c r="S36" i="29"/>
  <c r="H36" i="29"/>
  <c r="H35" i="29"/>
  <c r="S35" i="29" s="1"/>
  <c r="H34" i="29"/>
  <c r="S34" i="29" s="1"/>
  <c r="H33" i="29"/>
  <c r="S33" i="29" s="1"/>
  <c r="H32" i="29"/>
  <c r="S32" i="29" s="1"/>
  <c r="H31" i="29"/>
  <c r="S31" i="29" s="1"/>
  <c r="S30" i="29"/>
  <c r="H30" i="29"/>
  <c r="H29" i="29"/>
  <c r="S29" i="29" s="1"/>
  <c r="H28" i="29"/>
  <c r="S28" i="29" s="1"/>
  <c r="H27" i="29"/>
  <c r="S27" i="29" s="1"/>
  <c r="S26" i="29"/>
  <c r="H26" i="29"/>
  <c r="H25" i="29"/>
  <c r="S25" i="29" s="1"/>
  <c r="S24" i="29"/>
  <c r="H24" i="29"/>
  <c r="H23" i="29"/>
  <c r="S23" i="29" s="1"/>
  <c r="S22" i="29"/>
  <c r="H22" i="29"/>
  <c r="H21" i="29"/>
  <c r="S21" i="29" s="1"/>
  <c r="S20" i="29"/>
  <c r="H20" i="29"/>
  <c r="H19" i="29"/>
  <c r="S19" i="29" s="1"/>
  <c r="H18" i="29"/>
  <c r="S18" i="29" s="1"/>
  <c r="H17" i="29"/>
  <c r="S17" i="29" s="1"/>
  <c r="H16" i="29"/>
  <c r="S16" i="29" s="1"/>
  <c r="H15" i="29"/>
  <c r="S15" i="29" s="1"/>
  <c r="S14" i="29"/>
  <c r="H14" i="29"/>
  <c r="H13" i="29"/>
  <c r="S13" i="29" s="1"/>
  <c r="H12" i="29"/>
  <c r="S12" i="29" s="1"/>
  <c r="H11" i="29"/>
  <c r="S11" i="29" s="1"/>
  <c r="S10" i="29"/>
  <c r="H10" i="29"/>
  <c r="H9" i="29"/>
  <c r="S8" i="29"/>
  <c r="H8" i="29"/>
  <c r="R59" i="28"/>
  <c r="Q59" i="28"/>
  <c r="P59" i="28"/>
  <c r="O59" i="28"/>
  <c r="N59" i="28"/>
  <c r="M59" i="28"/>
  <c r="L59" i="28"/>
  <c r="K59" i="28"/>
  <c r="R58" i="28"/>
  <c r="Q58" i="28"/>
  <c r="P58" i="28"/>
  <c r="O58" i="28"/>
  <c r="N58" i="28"/>
  <c r="M58" i="28"/>
  <c r="L58" i="28"/>
  <c r="K58" i="28"/>
  <c r="R57" i="28"/>
  <c r="Q57" i="28"/>
  <c r="P57" i="28"/>
  <c r="O57" i="28"/>
  <c r="N57" i="28"/>
  <c r="M57" i="28"/>
  <c r="L57" i="28"/>
  <c r="K57" i="28"/>
  <c r="R56" i="28"/>
  <c r="Q56" i="28"/>
  <c r="P56" i="28"/>
  <c r="O56" i="28"/>
  <c r="N56" i="28"/>
  <c r="M56" i="28"/>
  <c r="L56" i="28"/>
  <c r="K56" i="28"/>
  <c r="R55" i="28"/>
  <c r="R60" i="28" s="1"/>
  <c r="Q55" i="28"/>
  <c r="Q60" i="28" s="1"/>
  <c r="P55" i="28"/>
  <c r="P60" i="28" s="1"/>
  <c r="O55" i="28"/>
  <c r="O60" i="28" s="1"/>
  <c r="N55" i="28"/>
  <c r="N60" i="28" s="1"/>
  <c r="M55" i="28"/>
  <c r="M60" i="28" s="1"/>
  <c r="L55" i="28"/>
  <c r="L60" i="28" s="1"/>
  <c r="K55" i="28"/>
  <c r="K60" i="28" s="1"/>
  <c r="S54" i="28"/>
  <c r="J54" i="28"/>
  <c r="J60" i="28" s="1"/>
  <c r="J53" i="28"/>
  <c r="R48" i="28"/>
  <c r="Q48" i="28"/>
  <c r="P48" i="28"/>
  <c r="O48" i="28"/>
  <c r="O49" i="28" s="1"/>
  <c r="N48" i="28"/>
  <c r="N49" i="28" s="1"/>
  <c r="N50" i="28" s="1"/>
  <c r="M48" i="28"/>
  <c r="L48" i="28"/>
  <c r="K48" i="28"/>
  <c r="J48" i="28"/>
  <c r="R43" i="28"/>
  <c r="Q43" i="28"/>
  <c r="P43" i="28"/>
  <c r="O43" i="28"/>
  <c r="N43" i="28"/>
  <c r="M43" i="28"/>
  <c r="L43" i="28"/>
  <c r="K43" i="28"/>
  <c r="J43" i="28"/>
  <c r="H42" i="28"/>
  <c r="S42" i="28" s="1"/>
  <c r="H41" i="28"/>
  <c r="S41" i="28" s="1"/>
  <c r="S40" i="28"/>
  <c r="H40" i="28"/>
  <c r="H39" i="28"/>
  <c r="S39" i="28" s="1"/>
  <c r="H38" i="28"/>
  <c r="S38" i="28" s="1"/>
  <c r="S37" i="28"/>
  <c r="H37" i="28"/>
  <c r="S36" i="28"/>
  <c r="H36" i="28"/>
  <c r="H35" i="28"/>
  <c r="S35" i="28" s="1"/>
  <c r="H34" i="28"/>
  <c r="S34" i="28" s="1"/>
  <c r="H33" i="28"/>
  <c r="S33" i="28" s="1"/>
  <c r="H32" i="28"/>
  <c r="S32" i="28" s="1"/>
  <c r="S31" i="28"/>
  <c r="H31" i="28"/>
  <c r="H30" i="28"/>
  <c r="S30" i="28" s="1"/>
  <c r="S29" i="28"/>
  <c r="H29" i="28"/>
  <c r="S28" i="28"/>
  <c r="H28" i="28"/>
  <c r="S27" i="28"/>
  <c r="H27" i="28"/>
  <c r="H26" i="28"/>
  <c r="S26" i="28" s="1"/>
  <c r="H25" i="28"/>
  <c r="S25" i="28" s="1"/>
  <c r="H24" i="28"/>
  <c r="S24" i="28" s="1"/>
  <c r="H23" i="28"/>
  <c r="S23" i="28" s="1"/>
  <c r="H22" i="28"/>
  <c r="S22" i="28" s="1"/>
  <c r="H21" i="28"/>
  <c r="S21" i="28" s="1"/>
  <c r="S20" i="28"/>
  <c r="H20" i="28"/>
  <c r="S19" i="28"/>
  <c r="H19" i="28"/>
  <c r="H18" i="28"/>
  <c r="S18" i="28" s="1"/>
  <c r="S17" i="28"/>
  <c r="H17" i="28"/>
  <c r="H16" i="28"/>
  <c r="S16" i="28" s="1"/>
  <c r="H15" i="28"/>
  <c r="S15" i="28" s="1"/>
  <c r="H14" i="28"/>
  <c r="S14" i="28" s="1"/>
  <c r="S13" i="28"/>
  <c r="H13" i="28"/>
  <c r="H12" i="28"/>
  <c r="S12" i="28" s="1"/>
  <c r="S11" i="28"/>
  <c r="H11" i="28"/>
  <c r="H10" i="28"/>
  <c r="S10" i="28" s="1"/>
  <c r="H9" i="28"/>
  <c r="S9" i="28" s="1"/>
  <c r="S8" i="28"/>
  <c r="H8" i="28"/>
  <c r="R59" i="27"/>
  <c r="Q59" i="27"/>
  <c r="P59" i="27"/>
  <c r="O59" i="27"/>
  <c r="N59" i="27"/>
  <c r="M59" i="27"/>
  <c r="L59" i="27"/>
  <c r="K59" i="27"/>
  <c r="R58" i="27"/>
  <c r="Q58" i="27"/>
  <c r="P58" i="27"/>
  <c r="O58" i="27"/>
  <c r="N58" i="27"/>
  <c r="M58" i="27"/>
  <c r="L58" i="27"/>
  <c r="K58" i="27"/>
  <c r="R57" i="27"/>
  <c r="Q57" i="27"/>
  <c r="P57" i="27"/>
  <c r="O57" i="27"/>
  <c r="N57" i="27"/>
  <c r="M57" i="27"/>
  <c r="L57" i="27"/>
  <c r="K57" i="27"/>
  <c r="R56" i="27"/>
  <c r="Q56" i="27"/>
  <c r="P56" i="27"/>
  <c r="O56" i="27"/>
  <c r="N56" i="27"/>
  <c r="M56" i="27"/>
  <c r="L56" i="27"/>
  <c r="K56" i="27"/>
  <c r="R55" i="27"/>
  <c r="R60" i="27" s="1"/>
  <c r="Q55" i="27"/>
  <c r="Q60" i="27" s="1"/>
  <c r="P55" i="27"/>
  <c r="O55" i="27"/>
  <c r="O60" i="27" s="1"/>
  <c r="N55" i="27"/>
  <c r="N60" i="27" s="1"/>
  <c r="M55" i="27"/>
  <c r="M60" i="27" s="1"/>
  <c r="L55" i="27"/>
  <c r="L60" i="27" s="1"/>
  <c r="K55" i="27"/>
  <c r="K60" i="27" s="1"/>
  <c r="S54" i="27"/>
  <c r="J54" i="27"/>
  <c r="J60" i="27" s="1"/>
  <c r="J53" i="27"/>
  <c r="R48" i="27"/>
  <c r="Q48" i="27"/>
  <c r="P48" i="27"/>
  <c r="O48" i="27"/>
  <c r="O49" i="27" s="1"/>
  <c r="N48" i="27"/>
  <c r="N49" i="27" s="1"/>
  <c r="N50" i="27" s="1"/>
  <c r="F24" i="21" s="1"/>
  <c r="M48" i="27"/>
  <c r="L48" i="27"/>
  <c r="K48" i="27"/>
  <c r="J48" i="27"/>
  <c r="R43" i="27"/>
  <c r="Q43" i="27"/>
  <c r="P43" i="27"/>
  <c r="O43" i="27"/>
  <c r="N43" i="27"/>
  <c r="M43" i="27"/>
  <c r="L43" i="27"/>
  <c r="K43" i="27"/>
  <c r="J43" i="27"/>
  <c r="H42" i="27"/>
  <c r="S42" i="27" s="1"/>
  <c r="H41" i="27"/>
  <c r="S41" i="27" s="1"/>
  <c r="S40" i="27"/>
  <c r="H40" i="27"/>
  <c r="S39" i="27"/>
  <c r="H39" i="27"/>
  <c r="H38" i="27"/>
  <c r="S38" i="27" s="1"/>
  <c r="H37" i="27"/>
  <c r="S37" i="27" s="1"/>
  <c r="S36" i="27"/>
  <c r="H36" i="27"/>
  <c r="S35" i="27"/>
  <c r="H35" i="27"/>
  <c r="H34" i="27"/>
  <c r="S34" i="27" s="1"/>
  <c r="H33" i="27"/>
  <c r="S33" i="27" s="1"/>
  <c r="S32" i="27"/>
  <c r="H32" i="27"/>
  <c r="S31" i="27"/>
  <c r="H31" i="27"/>
  <c r="H30" i="27"/>
  <c r="S30" i="27" s="1"/>
  <c r="H29" i="27"/>
  <c r="S29" i="27" s="1"/>
  <c r="S28" i="27"/>
  <c r="H28" i="27"/>
  <c r="S27" i="27"/>
  <c r="H27" i="27"/>
  <c r="H26" i="27"/>
  <c r="S26" i="27" s="1"/>
  <c r="H25" i="27"/>
  <c r="S25" i="27" s="1"/>
  <c r="S24" i="27"/>
  <c r="H24" i="27"/>
  <c r="S23" i="27"/>
  <c r="H23" i="27"/>
  <c r="H22" i="27"/>
  <c r="S22" i="27" s="1"/>
  <c r="H21" i="27"/>
  <c r="S21" i="27" s="1"/>
  <c r="S20" i="27"/>
  <c r="H20" i="27"/>
  <c r="S19" i="27"/>
  <c r="H19" i="27"/>
  <c r="H18" i="27"/>
  <c r="S18" i="27" s="1"/>
  <c r="H17" i="27"/>
  <c r="S17" i="27" s="1"/>
  <c r="S16" i="27"/>
  <c r="H16" i="27"/>
  <c r="S15" i="27"/>
  <c r="H15" i="27"/>
  <c r="H14" i="27"/>
  <c r="S14" i="27" s="1"/>
  <c r="H13" i="27"/>
  <c r="S13" i="27" s="1"/>
  <c r="S12" i="27"/>
  <c r="H12" i="27"/>
  <c r="S11" i="27"/>
  <c r="H11" i="27"/>
  <c r="H10" i="27"/>
  <c r="S10" i="27" s="1"/>
  <c r="H9" i="27"/>
  <c r="S9" i="27" s="1"/>
  <c r="S8" i="27"/>
  <c r="H8" i="27"/>
  <c r="R59" i="26"/>
  <c r="Q59" i="26"/>
  <c r="P59" i="26"/>
  <c r="O59" i="26"/>
  <c r="N59" i="26"/>
  <c r="M59" i="26"/>
  <c r="L59" i="26"/>
  <c r="K59" i="26"/>
  <c r="R58" i="26"/>
  <c r="Q58" i="26"/>
  <c r="P58" i="26"/>
  <c r="O58" i="26"/>
  <c r="N58" i="26"/>
  <c r="M58" i="26"/>
  <c r="L58" i="26"/>
  <c r="K58" i="26"/>
  <c r="R57" i="26"/>
  <c r="Q57" i="26"/>
  <c r="P57" i="26"/>
  <c r="O57" i="26"/>
  <c r="N57" i="26"/>
  <c r="M57" i="26"/>
  <c r="L57" i="26"/>
  <c r="K57" i="26"/>
  <c r="R56" i="26"/>
  <c r="Q56" i="26"/>
  <c r="P56" i="26"/>
  <c r="O56" i="26"/>
  <c r="N56" i="26"/>
  <c r="M56" i="26"/>
  <c r="L56" i="26"/>
  <c r="K56" i="26"/>
  <c r="R55" i="26"/>
  <c r="R60" i="26" s="1"/>
  <c r="Q55" i="26"/>
  <c r="Q60" i="26" s="1"/>
  <c r="P55" i="26"/>
  <c r="P60" i="26" s="1"/>
  <c r="O55" i="26"/>
  <c r="O60" i="26" s="1"/>
  <c r="N55" i="26"/>
  <c r="N60" i="26" s="1"/>
  <c r="M55" i="26"/>
  <c r="M60" i="26" s="1"/>
  <c r="L55" i="26"/>
  <c r="L60" i="26" s="1"/>
  <c r="K55" i="26"/>
  <c r="K60" i="26" s="1"/>
  <c r="J54" i="26"/>
  <c r="J60" i="26" s="1"/>
  <c r="J53" i="26"/>
  <c r="J49" i="26"/>
  <c r="R48" i="26"/>
  <c r="Q48" i="26"/>
  <c r="P48" i="26"/>
  <c r="P49" i="26" s="1"/>
  <c r="P50" i="26" s="1"/>
  <c r="P61" i="26" s="1"/>
  <c r="O48" i="26"/>
  <c r="O49" i="26" s="1"/>
  <c r="N48" i="26"/>
  <c r="N49" i="26" s="1"/>
  <c r="M48" i="26"/>
  <c r="L48" i="26"/>
  <c r="K48" i="26"/>
  <c r="J48" i="26"/>
  <c r="R43" i="26"/>
  <c r="Q43" i="26"/>
  <c r="P43" i="26"/>
  <c r="O43" i="26"/>
  <c r="N43" i="26"/>
  <c r="M43" i="26"/>
  <c r="L43" i="26"/>
  <c r="K43" i="26"/>
  <c r="J43" i="26"/>
  <c r="H42" i="26"/>
  <c r="S42" i="26" s="1"/>
  <c r="H41" i="26"/>
  <c r="S41" i="26" s="1"/>
  <c r="S40" i="26"/>
  <c r="H40" i="26"/>
  <c r="H39" i="26"/>
  <c r="S39" i="26" s="1"/>
  <c r="H38" i="26"/>
  <c r="S38" i="26" s="1"/>
  <c r="S37" i="26"/>
  <c r="H37" i="26"/>
  <c r="H36" i="26"/>
  <c r="S36" i="26" s="1"/>
  <c r="H35" i="26"/>
  <c r="S35" i="26" s="1"/>
  <c r="H34" i="26"/>
  <c r="S34" i="26" s="1"/>
  <c r="S33" i="26"/>
  <c r="H33" i="26"/>
  <c r="S32" i="26"/>
  <c r="H32" i="26"/>
  <c r="H31" i="26"/>
  <c r="S31" i="26" s="1"/>
  <c r="H30" i="26"/>
  <c r="S30" i="26" s="1"/>
  <c r="S29" i="26"/>
  <c r="H29" i="26"/>
  <c r="S28" i="26"/>
  <c r="H28" i="26"/>
  <c r="H27" i="26"/>
  <c r="S27" i="26" s="1"/>
  <c r="H26" i="26"/>
  <c r="S26" i="26" s="1"/>
  <c r="H25" i="26"/>
  <c r="S25" i="26" s="1"/>
  <c r="S24" i="26"/>
  <c r="H24" i="26"/>
  <c r="H23" i="26"/>
  <c r="S23" i="26" s="1"/>
  <c r="H22" i="26"/>
  <c r="S22" i="26" s="1"/>
  <c r="S21" i="26"/>
  <c r="H21" i="26"/>
  <c r="H20" i="26"/>
  <c r="S20" i="26" s="1"/>
  <c r="S19" i="26"/>
  <c r="H19" i="26"/>
  <c r="H18" i="26"/>
  <c r="S18" i="26" s="1"/>
  <c r="H17" i="26"/>
  <c r="S17" i="26" s="1"/>
  <c r="S16" i="26"/>
  <c r="H16" i="26"/>
  <c r="H15" i="26"/>
  <c r="S15" i="26" s="1"/>
  <c r="H14" i="26"/>
  <c r="S14" i="26" s="1"/>
  <c r="S13" i="26"/>
  <c r="H13" i="26"/>
  <c r="S12" i="26"/>
  <c r="H12" i="26"/>
  <c r="H11" i="26"/>
  <c r="S11" i="26" s="1"/>
  <c r="H10" i="26"/>
  <c r="S10" i="26" s="1"/>
  <c r="H9" i="26"/>
  <c r="S9" i="26" s="1"/>
  <c r="H8" i="26"/>
  <c r="R59" i="25"/>
  <c r="Q59" i="25"/>
  <c r="P59" i="25"/>
  <c r="O59" i="25"/>
  <c r="N59" i="25"/>
  <c r="M59" i="25"/>
  <c r="L59" i="25"/>
  <c r="K59" i="25"/>
  <c r="R58" i="25"/>
  <c r="Q58" i="25"/>
  <c r="P58" i="25"/>
  <c r="O58" i="25"/>
  <c r="N58" i="25"/>
  <c r="M58" i="25"/>
  <c r="L58" i="25"/>
  <c r="K58" i="25"/>
  <c r="R57" i="25"/>
  <c r="Q57" i="25"/>
  <c r="P57" i="25"/>
  <c r="O57" i="25"/>
  <c r="N57" i="25"/>
  <c r="M57" i="25"/>
  <c r="L57" i="25"/>
  <c r="K57" i="25"/>
  <c r="R56" i="25"/>
  <c r="Q56" i="25"/>
  <c r="P56" i="25"/>
  <c r="O56" i="25"/>
  <c r="N56" i="25"/>
  <c r="M56" i="25"/>
  <c r="L56" i="25"/>
  <c r="K56" i="25"/>
  <c r="R55" i="25"/>
  <c r="Q55" i="25"/>
  <c r="Q60" i="25" s="1"/>
  <c r="P55" i="25"/>
  <c r="P60" i="25" s="1"/>
  <c r="O55" i="25"/>
  <c r="O60" i="25" s="1"/>
  <c r="N55" i="25"/>
  <c r="N60" i="25" s="1"/>
  <c r="M55" i="25"/>
  <c r="M60" i="25" s="1"/>
  <c r="L55" i="25"/>
  <c r="L60" i="25" s="1"/>
  <c r="K55" i="25"/>
  <c r="K60" i="25" s="1"/>
  <c r="S54" i="25"/>
  <c r="J54" i="25"/>
  <c r="J60" i="25" s="1"/>
  <c r="J53" i="25"/>
  <c r="P49" i="25"/>
  <c r="R48" i="25"/>
  <c r="Q48" i="25"/>
  <c r="P48" i="25"/>
  <c r="O48" i="25"/>
  <c r="O49" i="25" s="1"/>
  <c r="N48" i="25"/>
  <c r="N49" i="25" s="1"/>
  <c r="N50" i="25" s="1"/>
  <c r="M48" i="25"/>
  <c r="M49" i="25" s="1"/>
  <c r="M50" i="25" s="1"/>
  <c r="L48" i="25"/>
  <c r="K48" i="25"/>
  <c r="J48" i="25"/>
  <c r="R43" i="25"/>
  <c r="Q43" i="25"/>
  <c r="P43" i="25"/>
  <c r="O43" i="25"/>
  <c r="N43" i="25"/>
  <c r="M43" i="25"/>
  <c r="L43" i="25"/>
  <c r="K43" i="25"/>
  <c r="S43" i="25" s="1"/>
  <c r="J43" i="25"/>
  <c r="H42" i="25"/>
  <c r="S42" i="25" s="1"/>
  <c r="H41" i="25"/>
  <c r="S41" i="25" s="1"/>
  <c r="H40" i="25"/>
  <c r="S40" i="25" s="1"/>
  <c r="H39" i="25"/>
  <c r="S39" i="25" s="1"/>
  <c r="H38" i="25"/>
  <c r="S38" i="25" s="1"/>
  <c r="S37" i="25"/>
  <c r="H37" i="25"/>
  <c r="H36" i="25"/>
  <c r="S36" i="25" s="1"/>
  <c r="H35" i="25"/>
  <c r="S35" i="25" s="1"/>
  <c r="H34" i="25"/>
  <c r="S34" i="25" s="1"/>
  <c r="H33" i="25"/>
  <c r="S33" i="25" s="1"/>
  <c r="S32" i="25"/>
  <c r="H32" i="25"/>
  <c r="H31" i="25"/>
  <c r="S31" i="25" s="1"/>
  <c r="H30" i="25"/>
  <c r="S30" i="25" s="1"/>
  <c r="H29" i="25"/>
  <c r="S29" i="25" s="1"/>
  <c r="H28" i="25"/>
  <c r="S28" i="25" s="1"/>
  <c r="H27" i="25"/>
  <c r="S27" i="25" s="1"/>
  <c r="H26" i="25"/>
  <c r="S26" i="25" s="1"/>
  <c r="H25" i="25"/>
  <c r="S25" i="25" s="1"/>
  <c r="H24" i="25"/>
  <c r="S24" i="25" s="1"/>
  <c r="H23" i="25"/>
  <c r="S23" i="25" s="1"/>
  <c r="H22" i="25"/>
  <c r="S22" i="25" s="1"/>
  <c r="S21" i="25"/>
  <c r="H21" i="25"/>
  <c r="H20" i="25"/>
  <c r="S20" i="25" s="1"/>
  <c r="H19" i="25"/>
  <c r="S19" i="25" s="1"/>
  <c r="H18" i="25"/>
  <c r="S18" i="25" s="1"/>
  <c r="H17" i="25"/>
  <c r="S17" i="25" s="1"/>
  <c r="S16" i="25"/>
  <c r="H16" i="25"/>
  <c r="H15" i="25"/>
  <c r="S15" i="25" s="1"/>
  <c r="H14" i="25"/>
  <c r="S14" i="25" s="1"/>
  <c r="H13" i="25"/>
  <c r="S13" i="25" s="1"/>
  <c r="H12" i="25"/>
  <c r="S12" i="25" s="1"/>
  <c r="H11" i="25"/>
  <c r="S11" i="25" s="1"/>
  <c r="H10" i="25"/>
  <c r="S10" i="25" s="1"/>
  <c r="H9" i="25"/>
  <c r="S9" i="25" s="1"/>
  <c r="H8" i="25"/>
  <c r="R59" i="24"/>
  <c r="Q59" i="24"/>
  <c r="P59" i="24"/>
  <c r="O59" i="24"/>
  <c r="N59" i="24"/>
  <c r="M59" i="24"/>
  <c r="L59" i="24"/>
  <c r="K59" i="24"/>
  <c r="R58" i="24"/>
  <c r="Q58" i="24"/>
  <c r="P58" i="24"/>
  <c r="O58" i="24"/>
  <c r="N58" i="24"/>
  <c r="M58" i="24"/>
  <c r="L58" i="24"/>
  <c r="K58" i="24"/>
  <c r="R57" i="24"/>
  <c r="Q57" i="24"/>
  <c r="P57" i="24"/>
  <c r="O57" i="24"/>
  <c r="N57" i="24"/>
  <c r="M57" i="24"/>
  <c r="L57" i="24"/>
  <c r="K57" i="24"/>
  <c r="R56" i="24"/>
  <c r="Q56" i="24"/>
  <c r="P56" i="24"/>
  <c r="O56" i="24"/>
  <c r="N56" i="24"/>
  <c r="M56" i="24"/>
  <c r="L56" i="24"/>
  <c r="K56" i="24"/>
  <c r="R55" i="24"/>
  <c r="R60" i="24" s="1"/>
  <c r="Q55" i="24"/>
  <c r="Q60" i="24" s="1"/>
  <c r="P55" i="24"/>
  <c r="P60" i="24" s="1"/>
  <c r="O55" i="24"/>
  <c r="O60" i="24" s="1"/>
  <c r="N55" i="24"/>
  <c r="N60" i="24" s="1"/>
  <c r="M55" i="24"/>
  <c r="M60" i="24" s="1"/>
  <c r="L55" i="24"/>
  <c r="L60" i="24" s="1"/>
  <c r="K55" i="24"/>
  <c r="K60" i="24" s="1"/>
  <c r="J54" i="24"/>
  <c r="J53" i="24"/>
  <c r="Q49" i="24"/>
  <c r="P49" i="24"/>
  <c r="R48" i="24"/>
  <c r="Q48" i="24"/>
  <c r="P48" i="24"/>
  <c r="O48" i="24"/>
  <c r="O49" i="24" s="1"/>
  <c r="O50" i="24" s="1"/>
  <c r="N48" i="24"/>
  <c r="N49" i="24" s="1"/>
  <c r="N50" i="24" s="1"/>
  <c r="M48" i="24"/>
  <c r="L48" i="24"/>
  <c r="K48" i="24"/>
  <c r="J48" i="24"/>
  <c r="R43" i="24"/>
  <c r="Q43" i="24"/>
  <c r="P43" i="24"/>
  <c r="O43" i="24"/>
  <c r="N43" i="24"/>
  <c r="M43" i="24"/>
  <c r="L43" i="24"/>
  <c r="K43" i="24"/>
  <c r="J43" i="24"/>
  <c r="H42" i="24"/>
  <c r="S42" i="24" s="1"/>
  <c r="H41" i="24"/>
  <c r="S41" i="24" s="1"/>
  <c r="S40" i="24"/>
  <c r="H40" i="24"/>
  <c r="S39" i="24"/>
  <c r="H39" i="24"/>
  <c r="H38" i="24"/>
  <c r="S38" i="24" s="1"/>
  <c r="H37" i="24"/>
  <c r="S37" i="24" s="1"/>
  <c r="S36" i="24"/>
  <c r="H36" i="24"/>
  <c r="S35" i="24"/>
  <c r="H35" i="24"/>
  <c r="H34" i="24"/>
  <c r="S34" i="24" s="1"/>
  <c r="H33" i="24"/>
  <c r="S33" i="24" s="1"/>
  <c r="S32" i="24"/>
  <c r="H32" i="24"/>
  <c r="S31" i="24"/>
  <c r="H31" i="24"/>
  <c r="H30" i="24"/>
  <c r="S30" i="24" s="1"/>
  <c r="H29" i="24"/>
  <c r="S29" i="24" s="1"/>
  <c r="S28" i="24"/>
  <c r="H28" i="24"/>
  <c r="S27" i="24"/>
  <c r="H27" i="24"/>
  <c r="H26" i="24"/>
  <c r="S26" i="24" s="1"/>
  <c r="H25" i="24"/>
  <c r="S25" i="24" s="1"/>
  <c r="S24" i="24"/>
  <c r="H24" i="24"/>
  <c r="S23" i="24"/>
  <c r="H23" i="24"/>
  <c r="H22" i="24"/>
  <c r="S22" i="24" s="1"/>
  <c r="H21" i="24"/>
  <c r="S21" i="24" s="1"/>
  <c r="S20" i="24"/>
  <c r="H20" i="24"/>
  <c r="S19" i="24"/>
  <c r="H19" i="24"/>
  <c r="H18" i="24"/>
  <c r="S18" i="24" s="1"/>
  <c r="H17" i="24"/>
  <c r="S17" i="24" s="1"/>
  <c r="S16" i="24"/>
  <c r="H16" i="24"/>
  <c r="S15" i="24"/>
  <c r="H15" i="24"/>
  <c r="H14" i="24"/>
  <c r="S14" i="24" s="1"/>
  <c r="H13" i="24"/>
  <c r="S13" i="24" s="1"/>
  <c r="S12" i="24"/>
  <c r="H12" i="24"/>
  <c r="S11" i="24"/>
  <c r="H11" i="24"/>
  <c r="H10" i="24"/>
  <c r="S10" i="24" s="1"/>
  <c r="H9" i="24"/>
  <c r="S9" i="24" s="1"/>
  <c r="S8" i="24"/>
  <c r="H8" i="24"/>
  <c r="P60" i="23"/>
  <c r="R59" i="23"/>
  <c r="Q59" i="23"/>
  <c r="P59" i="23"/>
  <c r="O59" i="23"/>
  <c r="N59" i="23"/>
  <c r="M59" i="23"/>
  <c r="L59" i="23"/>
  <c r="K59" i="23"/>
  <c r="R58" i="23"/>
  <c r="Q58" i="23"/>
  <c r="P58" i="23"/>
  <c r="O58" i="23"/>
  <c r="N58" i="23"/>
  <c r="M58" i="23"/>
  <c r="L58" i="23"/>
  <c r="K58" i="23"/>
  <c r="R57" i="23"/>
  <c r="Q57" i="23"/>
  <c r="P57" i="23"/>
  <c r="O57" i="23"/>
  <c r="N57" i="23"/>
  <c r="M57" i="23"/>
  <c r="L57" i="23"/>
  <c r="K57" i="23"/>
  <c r="R56" i="23"/>
  <c r="Q56" i="23"/>
  <c r="P56" i="23"/>
  <c r="O56" i="23"/>
  <c r="N56" i="23"/>
  <c r="M56" i="23"/>
  <c r="L56" i="23"/>
  <c r="K56" i="23"/>
  <c r="R55" i="23"/>
  <c r="R60" i="23" s="1"/>
  <c r="Q55" i="23"/>
  <c r="Q60" i="23" s="1"/>
  <c r="P55" i="23"/>
  <c r="O55" i="23"/>
  <c r="O60" i="23" s="1"/>
  <c r="N55" i="23"/>
  <c r="N60" i="23" s="1"/>
  <c r="M55" i="23"/>
  <c r="M60" i="23" s="1"/>
  <c r="L55" i="23"/>
  <c r="L60" i="23" s="1"/>
  <c r="K55" i="23"/>
  <c r="K60" i="23" s="1"/>
  <c r="J54" i="23"/>
  <c r="J60" i="23" s="1"/>
  <c r="J53" i="23"/>
  <c r="R49" i="23"/>
  <c r="L49" i="23"/>
  <c r="R48" i="23"/>
  <c r="Q48" i="23"/>
  <c r="P48" i="23"/>
  <c r="P49" i="23" s="1"/>
  <c r="P50" i="23" s="1"/>
  <c r="O48" i="23"/>
  <c r="O49" i="23" s="1"/>
  <c r="N48" i="23"/>
  <c r="N49" i="23" s="1"/>
  <c r="M48" i="23"/>
  <c r="L48" i="23"/>
  <c r="K48" i="23"/>
  <c r="K49" i="23" s="1"/>
  <c r="K50" i="23" s="1"/>
  <c r="J48" i="23"/>
  <c r="J49" i="23" s="1"/>
  <c r="R43" i="23"/>
  <c r="Q43" i="23"/>
  <c r="P43" i="23"/>
  <c r="O43" i="23"/>
  <c r="N43" i="23"/>
  <c r="M43" i="23"/>
  <c r="L43" i="23"/>
  <c r="K43" i="23"/>
  <c r="J43" i="23"/>
  <c r="S42" i="23"/>
  <c r="H42" i="23"/>
  <c r="H41" i="23"/>
  <c r="S41" i="23" s="1"/>
  <c r="H40" i="23"/>
  <c r="S40" i="23" s="1"/>
  <c r="H39" i="23"/>
  <c r="S39" i="23" s="1"/>
  <c r="S38" i="23"/>
  <c r="H38" i="23"/>
  <c r="S37" i="23"/>
  <c r="H37" i="23"/>
  <c r="S36" i="23"/>
  <c r="H36" i="23"/>
  <c r="H35" i="23"/>
  <c r="S35" i="23" s="1"/>
  <c r="H34" i="23"/>
  <c r="S34" i="23" s="1"/>
  <c r="S33" i="23"/>
  <c r="H33" i="23"/>
  <c r="H32" i="23"/>
  <c r="S32" i="23" s="1"/>
  <c r="H31" i="23"/>
  <c r="S31" i="23" s="1"/>
  <c r="S30" i="23"/>
  <c r="H30" i="23"/>
  <c r="S29" i="23"/>
  <c r="H29" i="23"/>
  <c r="S28" i="23"/>
  <c r="H28" i="23"/>
  <c r="H27" i="23"/>
  <c r="S27" i="23" s="1"/>
  <c r="H26" i="23"/>
  <c r="S26" i="23" s="1"/>
  <c r="H25" i="23"/>
  <c r="S25" i="23" s="1"/>
  <c r="S24" i="23"/>
  <c r="H24" i="23"/>
  <c r="H23" i="23"/>
  <c r="S23" i="23" s="1"/>
  <c r="S22" i="23"/>
  <c r="H22" i="23"/>
  <c r="S21" i="23"/>
  <c r="H21" i="23"/>
  <c r="S20" i="23"/>
  <c r="H20" i="23"/>
  <c r="H19" i="23"/>
  <c r="S19" i="23" s="1"/>
  <c r="H18" i="23"/>
  <c r="S18" i="23" s="1"/>
  <c r="H17" i="23"/>
  <c r="S17" i="23" s="1"/>
  <c r="H16" i="23"/>
  <c r="S16" i="23" s="1"/>
  <c r="H15" i="23"/>
  <c r="S15" i="23" s="1"/>
  <c r="S14" i="23"/>
  <c r="H14" i="23"/>
  <c r="S13" i="23"/>
  <c r="H13" i="23"/>
  <c r="S12" i="23"/>
  <c r="H12" i="23"/>
  <c r="H11" i="23"/>
  <c r="S10" i="23"/>
  <c r="H10" i="23"/>
  <c r="H9" i="23"/>
  <c r="S9" i="23" s="1"/>
  <c r="H8" i="23"/>
  <c r="S8" i="23" s="1"/>
  <c r="R58" i="20"/>
  <c r="R57" i="20"/>
  <c r="R56" i="20"/>
  <c r="R55" i="20"/>
  <c r="R59" i="20"/>
  <c r="Q56" i="20"/>
  <c r="Q57" i="20"/>
  <c r="Q58" i="20"/>
  <c r="Q59" i="20"/>
  <c r="Q55" i="20"/>
  <c r="P55" i="20"/>
  <c r="R49" i="20"/>
  <c r="R48" i="20"/>
  <c r="Q48" i="20"/>
  <c r="Q49" i="20" s="1"/>
  <c r="P48" i="20"/>
  <c r="P49" i="20" s="1"/>
  <c r="P57" i="20"/>
  <c r="R43" i="20"/>
  <c r="Q43" i="20"/>
  <c r="P43" i="20"/>
  <c r="R68" i="16"/>
  <c r="Q68" i="16"/>
  <c r="P68" i="16"/>
  <c r="O68" i="16"/>
  <c r="N68" i="16"/>
  <c r="M68" i="16"/>
  <c r="L68" i="16"/>
  <c r="K68" i="16"/>
  <c r="R67" i="16"/>
  <c r="Q67" i="16"/>
  <c r="P67" i="16"/>
  <c r="O67" i="16"/>
  <c r="N67" i="16"/>
  <c r="M67" i="16"/>
  <c r="L67" i="16"/>
  <c r="K67" i="16"/>
  <c r="R66" i="16"/>
  <c r="Q66" i="16"/>
  <c r="P66" i="16"/>
  <c r="O66" i="16"/>
  <c r="N66" i="16"/>
  <c r="M66" i="16"/>
  <c r="L66" i="16"/>
  <c r="K66" i="16"/>
  <c r="R65" i="16"/>
  <c r="Q65" i="16"/>
  <c r="P65" i="16"/>
  <c r="O65" i="16"/>
  <c r="N65" i="16"/>
  <c r="M65" i="16"/>
  <c r="L65" i="16"/>
  <c r="K65" i="16"/>
  <c r="R64" i="16"/>
  <c r="R69" i="16" s="1"/>
  <c r="Q64" i="16"/>
  <c r="Q69" i="16" s="1"/>
  <c r="P64" i="16"/>
  <c r="P69" i="16" s="1"/>
  <c r="O64" i="16"/>
  <c r="O69" i="16" s="1"/>
  <c r="N64" i="16"/>
  <c r="N69" i="16" s="1"/>
  <c r="M64" i="16"/>
  <c r="M69" i="16" s="1"/>
  <c r="L64" i="16"/>
  <c r="L69" i="16" s="1"/>
  <c r="K64" i="16"/>
  <c r="K69" i="16" s="1"/>
  <c r="J63" i="16"/>
  <c r="J69" i="16" s="1"/>
  <c r="J62" i="16"/>
  <c r="R58" i="16"/>
  <c r="Q58" i="16"/>
  <c r="Q54" i="16" s="1"/>
  <c r="Q56" i="16" s="1"/>
  <c r="P58" i="16"/>
  <c r="O58" i="16"/>
  <c r="N58" i="16"/>
  <c r="M58" i="16"/>
  <c r="L58" i="16"/>
  <c r="K58" i="16"/>
  <c r="J58" i="16"/>
  <c r="P57" i="16"/>
  <c r="P54" i="16" s="1"/>
  <c r="O57" i="16"/>
  <c r="O54" i="16" s="1"/>
  <c r="N57" i="16"/>
  <c r="N54" i="16" s="1"/>
  <c r="M57" i="16"/>
  <c r="L57" i="16"/>
  <c r="L54" i="16" s="1"/>
  <c r="K57" i="16"/>
  <c r="J57" i="16"/>
  <c r="R54" i="16"/>
  <c r="R56" i="16" s="1"/>
  <c r="M54" i="16"/>
  <c r="M56" i="16" s="1"/>
  <c r="R49" i="16"/>
  <c r="Q49" i="16"/>
  <c r="P49" i="16"/>
  <c r="O49" i="16"/>
  <c r="N49" i="16"/>
  <c r="M49" i="16"/>
  <c r="L49" i="16"/>
  <c r="K49" i="16"/>
  <c r="J49" i="16"/>
  <c r="S48" i="16"/>
  <c r="H48" i="16"/>
  <c r="H47" i="16"/>
  <c r="S47" i="16" s="1"/>
  <c r="H46" i="16"/>
  <c r="S46" i="16" s="1"/>
  <c r="S45" i="16"/>
  <c r="H45" i="16"/>
  <c r="S44" i="16"/>
  <c r="H44" i="16"/>
  <c r="H43" i="16"/>
  <c r="S43" i="16" s="1"/>
  <c r="H42" i="16"/>
  <c r="S42" i="16" s="1"/>
  <c r="S41" i="16"/>
  <c r="H41" i="16"/>
  <c r="S40" i="16"/>
  <c r="H40" i="16"/>
  <c r="H39" i="16"/>
  <c r="S39" i="16" s="1"/>
  <c r="H38" i="16"/>
  <c r="S38" i="16" s="1"/>
  <c r="S37" i="16"/>
  <c r="H37" i="16"/>
  <c r="S36" i="16"/>
  <c r="H36" i="16"/>
  <c r="H35" i="16"/>
  <c r="S35" i="16" s="1"/>
  <c r="H34" i="16"/>
  <c r="S34" i="16" s="1"/>
  <c r="S33" i="16"/>
  <c r="H33" i="16"/>
  <c r="S32" i="16"/>
  <c r="H32" i="16"/>
  <c r="H31" i="16"/>
  <c r="S31" i="16" s="1"/>
  <c r="H30" i="16"/>
  <c r="S30" i="16" s="1"/>
  <c r="S29" i="16"/>
  <c r="H29" i="16"/>
  <c r="S28" i="16"/>
  <c r="H28" i="16"/>
  <c r="H27" i="16"/>
  <c r="S27" i="16" s="1"/>
  <c r="H26" i="16"/>
  <c r="S26" i="16" s="1"/>
  <c r="S25" i="16"/>
  <c r="H25" i="16"/>
  <c r="S24" i="16"/>
  <c r="H24" i="16"/>
  <c r="H23" i="16"/>
  <c r="S23" i="16" s="1"/>
  <c r="H22" i="16"/>
  <c r="S22" i="16" s="1"/>
  <c r="S21" i="16"/>
  <c r="H21" i="16"/>
  <c r="S20" i="16"/>
  <c r="H20" i="16"/>
  <c r="H19" i="16"/>
  <c r="S19" i="16" s="1"/>
  <c r="H18" i="16"/>
  <c r="S18" i="16" s="1"/>
  <c r="S17" i="16"/>
  <c r="H17" i="16"/>
  <c r="S16" i="16"/>
  <c r="H16" i="16"/>
  <c r="H15" i="16"/>
  <c r="S15" i="16" s="1"/>
  <c r="H14" i="16"/>
  <c r="A3" i="16"/>
  <c r="A1" i="16"/>
  <c r="R68" i="15"/>
  <c r="Q68" i="15"/>
  <c r="P68" i="15"/>
  <c r="O68" i="15"/>
  <c r="N68" i="15"/>
  <c r="M68" i="15"/>
  <c r="L68" i="15"/>
  <c r="K68" i="15"/>
  <c r="R67" i="15"/>
  <c r="Q67" i="15"/>
  <c r="P67" i="15"/>
  <c r="O67" i="15"/>
  <c r="N67" i="15"/>
  <c r="M67" i="15"/>
  <c r="L67" i="15"/>
  <c r="K67" i="15"/>
  <c r="R66" i="15"/>
  <c r="Q66" i="15"/>
  <c r="P66" i="15"/>
  <c r="O66" i="15"/>
  <c r="N66" i="15"/>
  <c r="M66" i="15"/>
  <c r="L66" i="15"/>
  <c r="K66" i="15"/>
  <c r="R65" i="15"/>
  <c r="Q65" i="15"/>
  <c r="P65" i="15"/>
  <c r="O65" i="15"/>
  <c r="N65" i="15"/>
  <c r="M65" i="15"/>
  <c r="L65" i="15"/>
  <c r="K65" i="15"/>
  <c r="R64" i="15"/>
  <c r="R69" i="15" s="1"/>
  <c r="Q64" i="15"/>
  <c r="Q69" i="15" s="1"/>
  <c r="P64" i="15"/>
  <c r="P69" i="15" s="1"/>
  <c r="O64" i="15"/>
  <c r="O69" i="15" s="1"/>
  <c r="N64" i="15"/>
  <c r="N69" i="15" s="1"/>
  <c r="M64" i="15"/>
  <c r="M69" i="15" s="1"/>
  <c r="L64" i="15"/>
  <c r="L69" i="15" s="1"/>
  <c r="K64" i="15"/>
  <c r="K69" i="15" s="1"/>
  <c r="J63" i="15"/>
  <c r="J62" i="15"/>
  <c r="R58" i="15"/>
  <c r="R54" i="15" s="1"/>
  <c r="Q58" i="15"/>
  <c r="P58" i="15"/>
  <c r="O58" i="15"/>
  <c r="N58" i="15"/>
  <c r="N54" i="15" s="1"/>
  <c r="N56" i="15" s="1"/>
  <c r="M58" i="15"/>
  <c r="L58" i="15"/>
  <c r="K58" i="15"/>
  <c r="J58" i="15"/>
  <c r="P57" i="15"/>
  <c r="O57" i="15"/>
  <c r="O54" i="15" s="1"/>
  <c r="N57" i="15"/>
  <c r="M57" i="15"/>
  <c r="L57" i="15"/>
  <c r="K57" i="15"/>
  <c r="K54" i="15" s="1"/>
  <c r="J57" i="15"/>
  <c r="J54" i="15" s="1"/>
  <c r="N55" i="15"/>
  <c r="N59" i="15" s="1"/>
  <c r="Q54" i="15"/>
  <c r="Q56" i="15" s="1"/>
  <c r="M54" i="15"/>
  <c r="R49" i="15"/>
  <c r="Q49" i="15"/>
  <c r="P49" i="15"/>
  <c r="O49" i="15"/>
  <c r="N49" i="15"/>
  <c r="M49" i="15"/>
  <c r="L49" i="15"/>
  <c r="K49" i="15"/>
  <c r="J49" i="15"/>
  <c r="H48" i="15"/>
  <c r="S48" i="15" s="1"/>
  <c r="H47" i="15"/>
  <c r="S47" i="15" s="1"/>
  <c r="H46" i="15"/>
  <c r="S46" i="15" s="1"/>
  <c r="S45" i="15"/>
  <c r="H45" i="15"/>
  <c r="H44" i="15"/>
  <c r="S44" i="15" s="1"/>
  <c r="H43" i="15"/>
  <c r="S43" i="15" s="1"/>
  <c r="H42" i="15"/>
  <c r="S42" i="15" s="1"/>
  <c r="S41" i="15"/>
  <c r="H41" i="15"/>
  <c r="H40" i="15"/>
  <c r="S40" i="15" s="1"/>
  <c r="H39" i="15"/>
  <c r="S39" i="15" s="1"/>
  <c r="H38" i="15"/>
  <c r="S38" i="15" s="1"/>
  <c r="H37" i="15"/>
  <c r="S37" i="15" s="1"/>
  <c r="H36" i="15"/>
  <c r="S36" i="15" s="1"/>
  <c r="H35" i="15"/>
  <c r="S35" i="15" s="1"/>
  <c r="H34" i="15"/>
  <c r="S34" i="15" s="1"/>
  <c r="H33" i="15"/>
  <c r="S33" i="15" s="1"/>
  <c r="H32" i="15"/>
  <c r="S32" i="15" s="1"/>
  <c r="H31" i="15"/>
  <c r="S31" i="15" s="1"/>
  <c r="H30" i="15"/>
  <c r="S30" i="15" s="1"/>
  <c r="H29" i="15"/>
  <c r="S29" i="15" s="1"/>
  <c r="H28" i="15"/>
  <c r="S28" i="15" s="1"/>
  <c r="H27" i="15"/>
  <c r="S27" i="15" s="1"/>
  <c r="H26" i="15"/>
  <c r="S26" i="15" s="1"/>
  <c r="S25" i="15"/>
  <c r="H25" i="15"/>
  <c r="H24" i="15"/>
  <c r="S24" i="15" s="1"/>
  <c r="H23" i="15"/>
  <c r="S23" i="15" s="1"/>
  <c r="H22" i="15"/>
  <c r="S22" i="15" s="1"/>
  <c r="H21" i="15"/>
  <c r="S21" i="15" s="1"/>
  <c r="H20" i="15"/>
  <c r="S20" i="15" s="1"/>
  <c r="H19" i="15"/>
  <c r="S19" i="15" s="1"/>
  <c r="H18" i="15"/>
  <c r="S18" i="15" s="1"/>
  <c r="S17" i="15"/>
  <c r="H17" i="15"/>
  <c r="H16" i="15"/>
  <c r="S16" i="15" s="1"/>
  <c r="H15" i="15"/>
  <c r="S15" i="15" s="1"/>
  <c r="H14" i="15"/>
  <c r="A3" i="15"/>
  <c r="A1" i="15"/>
  <c r="R68" i="14"/>
  <c r="Q68" i="14"/>
  <c r="P68" i="14"/>
  <c r="O68" i="14"/>
  <c r="N68" i="14"/>
  <c r="M68" i="14"/>
  <c r="L68" i="14"/>
  <c r="K68" i="14"/>
  <c r="R67" i="14"/>
  <c r="Q67" i="14"/>
  <c r="P67" i="14"/>
  <c r="O67" i="14"/>
  <c r="N67" i="14"/>
  <c r="M67" i="14"/>
  <c r="L67" i="14"/>
  <c r="K67" i="14"/>
  <c r="R66" i="14"/>
  <c r="Q66" i="14"/>
  <c r="P66" i="14"/>
  <c r="O66" i="14"/>
  <c r="N66" i="14"/>
  <c r="M66" i="14"/>
  <c r="L66" i="14"/>
  <c r="K66" i="14"/>
  <c r="R65" i="14"/>
  <c r="Q65" i="14"/>
  <c r="P65" i="14"/>
  <c r="O65" i="14"/>
  <c r="N65" i="14"/>
  <c r="M65" i="14"/>
  <c r="L65" i="14"/>
  <c r="K65" i="14"/>
  <c r="R64" i="14"/>
  <c r="R69" i="14" s="1"/>
  <c r="Q64" i="14"/>
  <c r="Q69" i="14" s="1"/>
  <c r="P64" i="14"/>
  <c r="P69" i="14" s="1"/>
  <c r="O64" i="14"/>
  <c r="O69" i="14" s="1"/>
  <c r="N64" i="14"/>
  <c r="N69" i="14" s="1"/>
  <c r="M64" i="14"/>
  <c r="M69" i="14" s="1"/>
  <c r="L64" i="14"/>
  <c r="K64" i="14"/>
  <c r="K69" i="14" s="1"/>
  <c r="S63" i="14"/>
  <c r="J63" i="14"/>
  <c r="J69" i="14" s="1"/>
  <c r="J62" i="14"/>
  <c r="R58" i="14"/>
  <c r="Q58" i="14"/>
  <c r="Q54" i="14" s="1"/>
  <c r="Q56" i="14" s="1"/>
  <c r="P58" i="14"/>
  <c r="O58" i="14"/>
  <c r="N58" i="14"/>
  <c r="M58" i="14"/>
  <c r="M54" i="14" s="1"/>
  <c r="L58" i="14"/>
  <c r="K58" i="14"/>
  <c r="J58" i="14"/>
  <c r="R54" i="14"/>
  <c r="P57" i="14"/>
  <c r="O57" i="14"/>
  <c r="O54" i="14" s="1"/>
  <c r="N57" i="14"/>
  <c r="M57" i="14"/>
  <c r="L57" i="14"/>
  <c r="L54" i="14" s="1"/>
  <c r="K57" i="14"/>
  <c r="K54" i="14" s="1"/>
  <c r="J57" i="14"/>
  <c r="J54" i="14" s="1"/>
  <c r="N55" i="14"/>
  <c r="N59" i="14" s="1"/>
  <c r="P54" i="14"/>
  <c r="P56" i="14" s="1"/>
  <c r="N54" i="14"/>
  <c r="N56" i="14" s="1"/>
  <c r="R49" i="14"/>
  <c r="Q49" i="14"/>
  <c r="P49" i="14"/>
  <c r="O49" i="14"/>
  <c r="N49" i="14"/>
  <c r="M49" i="14"/>
  <c r="L49" i="14"/>
  <c r="K49" i="14"/>
  <c r="J49" i="14"/>
  <c r="H48" i="14"/>
  <c r="S48" i="14" s="1"/>
  <c r="H47" i="14"/>
  <c r="S47" i="14" s="1"/>
  <c r="S46" i="14"/>
  <c r="H46" i="14"/>
  <c r="S45" i="14"/>
  <c r="H45" i="14"/>
  <c r="H44" i="14"/>
  <c r="S44" i="14" s="1"/>
  <c r="H43" i="14"/>
  <c r="S43" i="14" s="1"/>
  <c r="S42" i="14"/>
  <c r="H42" i="14"/>
  <c r="S41" i="14"/>
  <c r="H41" i="14"/>
  <c r="H40" i="14"/>
  <c r="S40" i="14" s="1"/>
  <c r="H39" i="14"/>
  <c r="S39" i="14" s="1"/>
  <c r="S38" i="14"/>
  <c r="H38" i="14"/>
  <c r="S37" i="14"/>
  <c r="H37" i="14"/>
  <c r="H36" i="14"/>
  <c r="S36" i="14" s="1"/>
  <c r="H35" i="14"/>
  <c r="S35" i="14" s="1"/>
  <c r="S34" i="14"/>
  <c r="H34" i="14"/>
  <c r="S33" i="14"/>
  <c r="H33" i="14"/>
  <c r="H32" i="14"/>
  <c r="S32" i="14" s="1"/>
  <c r="H31" i="14"/>
  <c r="S31" i="14" s="1"/>
  <c r="S30" i="14"/>
  <c r="H30" i="14"/>
  <c r="S29" i="14"/>
  <c r="H29" i="14"/>
  <c r="H28" i="14"/>
  <c r="S28" i="14" s="1"/>
  <c r="H27" i="14"/>
  <c r="S27" i="14" s="1"/>
  <c r="S26" i="14"/>
  <c r="H26" i="14"/>
  <c r="S25" i="14"/>
  <c r="H25" i="14"/>
  <c r="H24" i="14"/>
  <c r="S24" i="14" s="1"/>
  <c r="H23" i="14"/>
  <c r="S23" i="14" s="1"/>
  <c r="S22" i="14"/>
  <c r="H22" i="14"/>
  <c r="S21" i="14"/>
  <c r="H21" i="14"/>
  <c r="H20" i="14"/>
  <c r="S20" i="14" s="1"/>
  <c r="H19" i="14"/>
  <c r="S19" i="14" s="1"/>
  <c r="S18" i="14"/>
  <c r="H18" i="14"/>
  <c r="S17" i="14"/>
  <c r="H17" i="14"/>
  <c r="H16" i="14"/>
  <c r="S16" i="14" s="1"/>
  <c r="H15" i="14"/>
  <c r="S15" i="14" s="1"/>
  <c r="S14" i="14"/>
  <c r="H14" i="14"/>
  <c r="A3" i="14"/>
  <c r="A1" i="14"/>
  <c r="R68" i="13"/>
  <c r="Q68" i="13"/>
  <c r="P68" i="13"/>
  <c r="O68" i="13"/>
  <c r="N68" i="13"/>
  <c r="M68" i="13"/>
  <c r="L68" i="13"/>
  <c r="K68" i="13"/>
  <c r="R67" i="13"/>
  <c r="Q67" i="13"/>
  <c r="P67" i="13"/>
  <c r="O67" i="13"/>
  <c r="N67" i="13"/>
  <c r="M67" i="13"/>
  <c r="L67" i="13"/>
  <c r="K67" i="13"/>
  <c r="R66" i="13"/>
  <c r="Q66" i="13"/>
  <c r="P66" i="13"/>
  <c r="O66" i="13"/>
  <c r="N66" i="13"/>
  <c r="M66" i="13"/>
  <c r="L66" i="13"/>
  <c r="K66" i="13"/>
  <c r="R65" i="13"/>
  <c r="Q65" i="13"/>
  <c r="P65" i="13"/>
  <c r="O65" i="13"/>
  <c r="N65" i="13"/>
  <c r="M65" i="13"/>
  <c r="L65" i="13"/>
  <c r="K65" i="13"/>
  <c r="R64" i="13"/>
  <c r="R69" i="13" s="1"/>
  <c r="Q64" i="13"/>
  <c r="Q69" i="13" s="1"/>
  <c r="P64" i="13"/>
  <c r="P69" i="13" s="1"/>
  <c r="O64" i="13"/>
  <c r="O69" i="13" s="1"/>
  <c r="N64" i="13"/>
  <c r="N69" i="13" s="1"/>
  <c r="M64" i="13"/>
  <c r="M69" i="13" s="1"/>
  <c r="L64" i="13"/>
  <c r="K64" i="13"/>
  <c r="K69" i="13" s="1"/>
  <c r="S63" i="13"/>
  <c r="J63" i="13"/>
  <c r="J69" i="13" s="1"/>
  <c r="J62" i="13"/>
  <c r="R58" i="13"/>
  <c r="Q58" i="13"/>
  <c r="P58" i="13"/>
  <c r="O58" i="13"/>
  <c r="N58" i="13"/>
  <c r="M58" i="13"/>
  <c r="L58" i="13"/>
  <c r="K58" i="13"/>
  <c r="J58" i="13"/>
  <c r="R54" i="13"/>
  <c r="P57" i="13"/>
  <c r="O57" i="13"/>
  <c r="O54" i="13" s="1"/>
  <c r="N57" i="13"/>
  <c r="M57" i="13"/>
  <c r="L57" i="13"/>
  <c r="L54" i="13" s="1"/>
  <c r="K57" i="13"/>
  <c r="K54" i="13" s="1"/>
  <c r="J57" i="13"/>
  <c r="J54" i="13" s="1"/>
  <c r="Q54" i="13"/>
  <c r="Q56" i="13" s="1"/>
  <c r="R49" i="13"/>
  <c r="Q49" i="13"/>
  <c r="P49" i="13"/>
  <c r="O49" i="13"/>
  <c r="N49" i="13"/>
  <c r="M49" i="13"/>
  <c r="L49" i="13"/>
  <c r="K49" i="13"/>
  <c r="J49" i="13"/>
  <c r="H48" i="13"/>
  <c r="S48" i="13" s="1"/>
  <c r="H47" i="13"/>
  <c r="S47" i="13" s="1"/>
  <c r="H46" i="13"/>
  <c r="S46" i="13" s="1"/>
  <c r="H45" i="13"/>
  <c r="S45" i="13" s="1"/>
  <c r="S44" i="13"/>
  <c r="H44" i="13"/>
  <c r="H43" i="13"/>
  <c r="S43" i="13" s="1"/>
  <c r="H42" i="13"/>
  <c r="S42" i="13" s="1"/>
  <c r="H41" i="13"/>
  <c r="S41" i="13" s="1"/>
  <c r="H40" i="13"/>
  <c r="S40" i="13" s="1"/>
  <c r="H39" i="13"/>
  <c r="S39" i="13" s="1"/>
  <c r="H38" i="13"/>
  <c r="S38" i="13" s="1"/>
  <c r="S37" i="13"/>
  <c r="H37" i="13"/>
  <c r="H36" i="13"/>
  <c r="S36" i="13" s="1"/>
  <c r="H35" i="13"/>
  <c r="S35" i="13" s="1"/>
  <c r="H34" i="13"/>
  <c r="S34" i="13" s="1"/>
  <c r="H33" i="13"/>
  <c r="S33" i="13" s="1"/>
  <c r="H32" i="13"/>
  <c r="S32" i="13" s="1"/>
  <c r="H31" i="13"/>
  <c r="S31" i="13" s="1"/>
  <c r="H30" i="13"/>
  <c r="S30" i="13" s="1"/>
  <c r="H29" i="13"/>
  <c r="S29" i="13" s="1"/>
  <c r="S28" i="13"/>
  <c r="H28" i="13"/>
  <c r="H27" i="13"/>
  <c r="S27" i="13" s="1"/>
  <c r="H26" i="13"/>
  <c r="S26" i="13" s="1"/>
  <c r="H25" i="13"/>
  <c r="S25" i="13" s="1"/>
  <c r="H24" i="13"/>
  <c r="S24" i="13" s="1"/>
  <c r="H23" i="13"/>
  <c r="S23" i="13" s="1"/>
  <c r="H22" i="13"/>
  <c r="S22" i="13" s="1"/>
  <c r="S21" i="13"/>
  <c r="H21" i="13"/>
  <c r="H20" i="13"/>
  <c r="S20" i="13" s="1"/>
  <c r="H19" i="13"/>
  <c r="S19" i="13" s="1"/>
  <c r="H18" i="13"/>
  <c r="S18" i="13" s="1"/>
  <c r="H17" i="13"/>
  <c r="S17" i="13" s="1"/>
  <c r="H16" i="13"/>
  <c r="S16" i="13" s="1"/>
  <c r="H15" i="13"/>
  <c r="S15" i="13" s="1"/>
  <c r="H14" i="13"/>
  <c r="A3" i="13"/>
  <c r="A1" i="13"/>
  <c r="R68" i="12"/>
  <c r="Q68" i="12"/>
  <c r="P68" i="12"/>
  <c r="O68" i="12"/>
  <c r="N68" i="12"/>
  <c r="M68" i="12"/>
  <c r="L68" i="12"/>
  <c r="K68" i="12"/>
  <c r="R67" i="12"/>
  <c r="Q67" i="12"/>
  <c r="P67" i="12"/>
  <c r="O67" i="12"/>
  <c r="N67" i="12"/>
  <c r="M67" i="12"/>
  <c r="L67" i="12"/>
  <c r="K67" i="12"/>
  <c r="R66" i="12"/>
  <c r="Q66" i="12"/>
  <c r="P66" i="12"/>
  <c r="O66" i="12"/>
  <c r="N66" i="12"/>
  <c r="M66" i="12"/>
  <c r="L66" i="12"/>
  <c r="K66" i="12"/>
  <c r="R65" i="12"/>
  <c r="Q65" i="12"/>
  <c r="P65" i="12"/>
  <c r="O65" i="12"/>
  <c r="N65" i="12"/>
  <c r="M65" i="12"/>
  <c r="L65" i="12"/>
  <c r="K65" i="12"/>
  <c r="R64" i="12"/>
  <c r="R69" i="12" s="1"/>
  <c r="Q64" i="12"/>
  <c r="Q69" i="12" s="1"/>
  <c r="P64" i="12"/>
  <c r="O64" i="12"/>
  <c r="O69" i="12" s="1"/>
  <c r="N64" i="12"/>
  <c r="N69" i="12" s="1"/>
  <c r="M64" i="12"/>
  <c r="M69" i="12" s="1"/>
  <c r="L64" i="12"/>
  <c r="L69" i="12" s="1"/>
  <c r="K64" i="12"/>
  <c r="K69" i="12" s="1"/>
  <c r="J63" i="12"/>
  <c r="J69" i="12" s="1"/>
  <c r="J62" i="12"/>
  <c r="R58" i="12"/>
  <c r="R54" i="12" s="1"/>
  <c r="Q58" i="12"/>
  <c r="P58" i="12"/>
  <c r="P54" i="12" s="1"/>
  <c r="O58" i="12"/>
  <c r="N58" i="12"/>
  <c r="M58" i="12"/>
  <c r="L58" i="12"/>
  <c r="K58" i="12"/>
  <c r="J58" i="12"/>
  <c r="P57" i="12"/>
  <c r="O57" i="12"/>
  <c r="N57" i="12"/>
  <c r="M57" i="12"/>
  <c r="M54" i="12" s="1"/>
  <c r="M56" i="12" s="1"/>
  <c r="L57" i="12"/>
  <c r="K57" i="12"/>
  <c r="J57" i="12"/>
  <c r="N55" i="12"/>
  <c r="Q54" i="12"/>
  <c r="Q56" i="12" s="1"/>
  <c r="O54" i="12"/>
  <c r="N54" i="12"/>
  <c r="N56" i="12" s="1"/>
  <c r="R49" i="12"/>
  <c r="Q49" i="12"/>
  <c r="P49" i="12"/>
  <c r="O49" i="12"/>
  <c r="N49" i="12"/>
  <c r="M49" i="12"/>
  <c r="L49" i="12"/>
  <c r="K49" i="12"/>
  <c r="J49" i="12"/>
  <c r="S48" i="12"/>
  <c r="H48" i="12"/>
  <c r="H47" i="12"/>
  <c r="S47" i="12" s="1"/>
  <c r="H46" i="12"/>
  <c r="S46" i="12" s="1"/>
  <c r="S45" i="12"/>
  <c r="H45" i="12"/>
  <c r="S44" i="12"/>
  <c r="H44" i="12"/>
  <c r="H43" i="12"/>
  <c r="S43" i="12" s="1"/>
  <c r="H42" i="12"/>
  <c r="S42" i="12" s="1"/>
  <c r="S41" i="12"/>
  <c r="H41" i="12"/>
  <c r="S40" i="12"/>
  <c r="H40" i="12"/>
  <c r="H39" i="12"/>
  <c r="S39" i="12" s="1"/>
  <c r="H38" i="12"/>
  <c r="S38" i="12" s="1"/>
  <c r="S37" i="12"/>
  <c r="H37" i="12"/>
  <c r="S36" i="12"/>
  <c r="H36" i="12"/>
  <c r="H35" i="12"/>
  <c r="S35" i="12" s="1"/>
  <c r="H34" i="12"/>
  <c r="S34" i="12" s="1"/>
  <c r="S33" i="12"/>
  <c r="H33" i="12"/>
  <c r="S32" i="12"/>
  <c r="H32" i="12"/>
  <c r="H31" i="12"/>
  <c r="S31" i="12" s="1"/>
  <c r="H30" i="12"/>
  <c r="S30" i="12" s="1"/>
  <c r="S29" i="12"/>
  <c r="H29" i="12"/>
  <c r="S28" i="12"/>
  <c r="H28" i="12"/>
  <c r="H27" i="12"/>
  <c r="S27" i="12" s="1"/>
  <c r="H26" i="12"/>
  <c r="S26" i="12" s="1"/>
  <c r="S25" i="12"/>
  <c r="H25" i="12"/>
  <c r="S24" i="12"/>
  <c r="H24" i="12"/>
  <c r="H23" i="12"/>
  <c r="S23" i="12" s="1"/>
  <c r="H22" i="12"/>
  <c r="S22" i="12" s="1"/>
  <c r="S21" i="12"/>
  <c r="H21" i="12"/>
  <c r="S20" i="12"/>
  <c r="H20" i="12"/>
  <c r="H19" i="12"/>
  <c r="S19" i="12" s="1"/>
  <c r="H18" i="12"/>
  <c r="S18" i="12" s="1"/>
  <c r="S17" i="12"/>
  <c r="H17" i="12"/>
  <c r="S16" i="12"/>
  <c r="H16" i="12"/>
  <c r="H15" i="12"/>
  <c r="S15" i="12" s="1"/>
  <c r="H14" i="12"/>
  <c r="A3" i="12"/>
  <c r="A1" i="12"/>
  <c r="L69" i="11"/>
  <c r="R68" i="11"/>
  <c r="Q68" i="11"/>
  <c r="P68" i="11"/>
  <c r="O68" i="11"/>
  <c r="N68" i="11"/>
  <c r="M68" i="11"/>
  <c r="L68" i="11"/>
  <c r="K68" i="11"/>
  <c r="R67" i="11"/>
  <c r="Q67" i="11"/>
  <c r="P67" i="11"/>
  <c r="O67" i="11"/>
  <c r="N67" i="11"/>
  <c r="M67" i="11"/>
  <c r="L67" i="11"/>
  <c r="K67" i="11"/>
  <c r="R66" i="11"/>
  <c r="Q66" i="11"/>
  <c r="P66" i="11"/>
  <c r="O66" i="11"/>
  <c r="N66" i="11"/>
  <c r="M66" i="11"/>
  <c r="L66" i="11"/>
  <c r="K66" i="11"/>
  <c r="R65" i="11"/>
  <c r="Q65" i="11"/>
  <c r="P65" i="11"/>
  <c r="O65" i="11"/>
  <c r="N65" i="11"/>
  <c r="M65" i="11"/>
  <c r="L65" i="11"/>
  <c r="K65" i="11"/>
  <c r="R64" i="11"/>
  <c r="R69" i="11" s="1"/>
  <c r="Q64" i="11"/>
  <c r="Q69" i="11" s="1"/>
  <c r="P64" i="11"/>
  <c r="P69" i="11" s="1"/>
  <c r="O64" i="11"/>
  <c r="O69" i="11" s="1"/>
  <c r="N64" i="11"/>
  <c r="N69" i="11" s="1"/>
  <c r="M64" i="11"/>
  <c r="M69" i="11" s="1"/>
  <c r="L64" i="11"/>
  <c r="K64" i="11"/>
  <c r="K69" i="11" s="1"/>
  <c r="J63" i="11"/>
  <c r="J62" i="11"/>
  <c r="R58" i="11"/>
  <c r="R54" i="11" s="1"/>
  <c r="Q58" i="11"/>
  <c r="Q54" i="11" s="1"/>
  <c r="P58" i="11"/>
  <c r="O58" i="11"/>
  <c r="N58" i="11"/>
  <c r="M58" i="11"/>
  <c r="L58" i="11"/>
  <c r="K58" i="11"/>
  <c r="J58" i="11"/>
  <c r="P57" i="11"/>
  <c r="O57" i="11"/>
  <c r="O54" i="11" s="1"/>
  <c r="N57" i="11"/>
  <c r="N54" i="11" s="1"/>
  <c r="M57" i="11"/>
  <c r="L57" i="11"/>
  <c r="K57" i="11"/>
  <c r="J57" i="11"/>
  <c r="J54" i="11" s="1"/>
  <c r="M56" i="11"/>
  <c r="M54" i="11"/>
  <c r="R49" i="11"/>
  <c r="Q49" i="11"/>
  <c r="P49" i="11"/>
  <c r="O49" i="11"/>
  <c r="N49" i="11"/>
  <c r="M49" i="11"/>
  <c r="L49" i="11"/>
  <c r="K49" i="11"/>
  <c r="J49" i="11"/>
  <c r="H48" i="11"/>
  <c r="S48" i="11" s="1"/>
  <c r="H47" i="11"/>
  <c r="S47" i="11" s="1"/>
  <c r="H46" i="11"/>
  <c r="S46" i="11" s="1"/>
  <c r="H45" i="11"/>
  <c r="S45" i="11" s="1"/>
  <c r="H44" i="11"/>
  <c r="S44" i="11" s="1"/>
  <c r="H43" i="11"/>
  <c r="S43" i="11" s="1"/>
  <c r="H42" i="11"/>
  <c r="S42" i="11" s="1"/>
  <c r="H41" i="11"/>
  <c r="S41" i="11" s="1"/>
  <c r="S40" i="11"/>
  <c r="H40" i="11"/>
  <c r="H39" i="11"/>
  <c r="S39" i="11" s="1"/>
  <c r="H38" i="11"/>
  <c r="S38" i="11" s="1"/>
  <c r="S37" i="11"/>
  <c r="H37" i="11"/>
  <c r="S36" i="11"/>
  <c r="H36" i="11"/>
  <c r="H35" i="11"/>
  <c r="S35" i="11" s="1"/>
  <c r="H34" i="11"/>
  <c r="S34" i="11" s="1"/>
  <c r="S33" i="11"/>
  <c r="H33" i="11"/>
  <c r="S32" i="11"/>
  <c r="H32" i="11"/>
  <c r="S31" i="11"/>
  <c r="H31" i="11"/>
  <c r="H30" i="11"/>
  <c r="S30" i="11" s="1"/>
  <c r="H29" i="11"/>
  <c r="S29" i="11" s="1"/>
  <c r="S28" i="11"/>
  <c r="H28" i="11"/>
  <c r="H27" i="11"/>
  <c r="S27" i="11" s="1"/>
  <c r="H26" i="11"/>
  <c r="S26" i="11" s="1"/>
  <c r="H25" i="11"/>
  <c r="S25" i="11" s="1"/>
  <c r="H24" i="11"/>
  <c r="S24" i="11" s="1"/>
  <c r="S23" i="11"/>
  <c r="H23" i="11"/>
  <c r="H22" i="11"/>
  <c r="S22" i="11" s="1"/>
  <c r="H21" i="11"/>
  <c r="S21" i="11" s="1"/>
  <c r="H20" i="11"/>
  <c r="S20" i="11" s="1"/>
  <c r="H19" i="11"/>
  <c r="S19" i="11" s="1"/>
  <c r="H18" i="11"/>
  <c r="S18" i="11" s="1"/>
  <c r="H17" i="11"/>
  <c r="S17" i="11" s="1"/>
  <c r="H16" i="11"/>
  <c r="S16" i="11" s="1"/>
  <c r="H15" i="11"/>
  <c r="S15" i="11" s="1"/>
  <c r="H14" i="11"/>
  <c r="A3" i="11"/>
  <c r="A1" i="11"/>
  <c r="R68" i="10"/>
  <c r="Q68" i="10"/>
  <c r="P68" i="10"/>
  <c r="O68" i="10"/>
  <c r="N68" i="10"/>
  <c r="M68" i="10"/>
  <c r="L68" i="10"/>
  <c r="K68" i="10"/>
  <c r="R67" i="10"/>
  <c r="Q67" i="10"/>
  <c r="P67" i="10"/>
  <c r="O67" i="10"/>
  <c r="N67" i="10"/>
  <c r="M67" i="10"/>
  <c r="L67" i="10"/>
  <c r="K67" i="10"/>
  <c r="R66" i="10"/>
  <c r="Q66" i="10"/>
  <c r="P66" i="10"/>
  <c r="O66" i="10"/>
  <c r="N66" i="10"/>
  <c r="M66" i="10"/>
  <c r="L66" i="10"/>
  <c r="K66" i="10"/>
  <c r="R65" i="10"/>
  <c r="Q65" i="10"/>
  <c r="P65" i="10"/>
  <c r="O65" i="10"/>
  <c r="N65" i="10"/>
  <c r="M65" i="10"/>
  <c r="L65" i="10"/>
  <c r="K65" i="10"/>
  <c r="R64" i="10"/>
  <c r="R69" i="10" s="1"/>
  <c r="Q64" i="10"/>
  <c r="Q69" i="10" s="1"/>
  <c r="P64" i="10"/>
  <c r="P69" i="10" s="1"/>
  <c r="O64" i="10"/>
  <c r="O69" i="10" s="1"/>
  <c r="N64" i="10"/>
  <c r="N69" i="10" s="1"/>
  <c r="M64" i="10"/>
  <c r="M69" i="10" s="1"/>
  <c r="L64" i="10"/>
  <c r="K64" i="10"/>
  <c r="K69" i="10" s="1"/>
  <c r="J63" i="10"/>
  <c r="J69" i="10" s="1"/>
  <c r="J62" i="10"/>
  <c r="R58" i="10"/>
  <c r="R54" i="10" s="1"/>
  <c r="Q58" i="10"/>
  <c r="Q54" i="10" s="1"/>
  <c r="Q56" i="10" s="1"/>
  <c r="P58" i="10"/>
  <c r="O58" i="10"/>
  <c r="N58" i="10"/>
  <c r="M58" i="10"/>
  <c r="M54" i="10" s="1"/>
  <c r="L58" i="10"/>
  <c r="K58" i="10"/>
  <c r="J58" i="10"/>
  <c r="P57" i="10"/>
  <c r="O57" i="10"/>
  <c r="N57" i="10"/>
  <c r="M57" i="10"/>
  <c r="L57" i="10"/>
  <c r="K57" i="10"/>
  <c r="J57" i="10"/>
  <c r="R49" i="10"/>
  <c r="Q49" i="10"/>
  <c r="P49" i="10"/>
  <c r="O49" i="10"/>
  <c r="N49" i="10"/>
  <c r="M49" i="10"/>
  <c r="L49" i="10"/>
  <c r="K49" i="10"/>
  <c r="J49" i="10"/>
  <c r="S48" i="10"/>
  <c r="H48" i="10"/>
  <c r="H47" i="10"/>
  <c r="S47" i="10" s="1"/>
  <c r="H46" i="10"/>
  <c r="S46" i="10" s="1"/>
  <c r="H45" i="10"/>
  <c r="S45" i="10" s="1"/>
  <c r="H44" i="10"/>
  <c r="S44" i="10" s="1"/>
  <c r="H43" i="10"/>
  <c r="S43" i="10" s="1"/>
  <c r="H42" i="10"/>
  <c r="S42" i="10" s="1"/>
  <c r="H41" i="10"/>
  <c r="S41" i="10" s="1"/>
  <c r="H40" i="10"/>
  <c r="S40" i="10" s="1"/>
  <c r="H39" i="10"/>
  <c r="S39" i="10" s="1"/>
  <c r="H38" i="10"/>
  <c r="S38" i="10" s="1"/>
  <c r="H37" i="10"/>
  <c r="S37" i="10" s="1"/>
  <c r="H36" i="10"/>
  <c r="S36" i="10" s="1"/>
  <c r="H35" i="10"/>
  <c r="S35" i="10" s="1"/>
  <c r="H34" i="10"/>
  <c r="S34" i="10" s="1"/>
  <c r="H33" i="10"/>
  <c r="S33" i="10" s="1"/>
  <c r="H32" i="10"/>
  <c r="S32" i="10" s="1"/>
  <c r="H31" i="10"/>
  <c r="S31" i="10" s="1"/>
  <c r="H30" i="10"/>
  <c r="S30" i="10" s="1"/>
  <c r="H29" i="10"/>
  <c r="S29" i="10" s="1"/>
  <c r="S28" i="10"/>
  <c r="H28" i="10"/>
  <c r="H27" i="10"/>
  <c r="S27" i="10" s="1"/>
  <c r="H26" i="10"/>
  <c r="S26" i="10" s="1"/>
  <c r="H25" i="10"/>
  <c r="S25" i="10" s="1"/>
  <c r="H24" i="10"/>
  <c r="S24" i="10" s="1"/>
  <c r="H23" i="10"/>
  <c r="S23" i="10" s="1"/>
  <c r="H22" i="10"/>
  <c r="S22" i="10" s="1"/>
  <c r="H21" i="10"/>
  <c r="S21" i="10" s="1"/>
  <c r="H20" i="10"/>
  <c r="S20" i="10" s="1"/>
  <c r="H19" i="10"/>
  <c r="S19" i="10" s="1"/>
  <c r="H18" i="10"/>
  <c r="S18" i="10" s="1"/>
  <c r="H17" i="10"/>
  <c r="S17" i="10" s="1"/>
  <c r="S16" i="10"/>
  <c r="H16" i="10"/>
  <c r="H15" i="10"/>
  <c r="S15" i="10" s="1"/>
  <c r="H14" i="10"/>
  <c r="A3" i="10"/>
  <c r="A1" i="10"/>
  <c r="L69" i="9"/>
  <c r="R68" i="9"/>
  <c r="Q68" i="9"/>
  <c r="P68" i="9"/>
  <c r="O68" i="9"/>
  <c r="N68" i="9"/>
  <c r="M68" i="9"/>
  <c r="L68" i="9"/>
  <c r="K68" i="9"/>
  <c r="R67" i="9"/>
  <c r="Q67" i="9"/>
  <c r="P67" i="9"/>
  <c r="O67" i="9"/>
  <c r="N67" i="9"/>
  <c r="M67" i="9"/>
  <c r="L67" i="9"/>
  <c r="K67" i="9"/>
  <c r="R66" i="9"/>
  <c r="Q66" i="9"/>
  <c r="P66" i="9"/>
  <c r="O66" i="9"/>
  <c r="N66" i="9"/>
  <c r="M66" i="9"/>
  <c r="L66" i="9"/>
  <c r="K66" i="9"/>
  <c r="R65" i="9"/>
  <c r="Q65" i="9"/>
  <c r="P65" i="9"/>
  <c r="O65" i="9"/>
  <c r="N65" i="9"/>
  <c r="M65" i="9"/>
  <c r="L65" i="9"/>
  <c r="K65" i="9"/>
  <c r="R64" i="9"/>
  <c r="R69" i="9" s="1"/>
  <c r="Q64" i="9"/>
  <c r="Q69" i="9" s="1"/>
  <c r="P64" i="9"/>
  <c r="P69" i="9" s="1"/>
  <c r="O64" i="9"/>
  <c r="O69" i="9" s="1"/>
  <c r="N64" i="9"/>
  <c r="M64" i="9"/>
  <c r="M69" i="9" s="1"/>
  <c r="L64" i="9"/>
  <c r="K64" i="9"/>
  <c r="K69" i="9" s="1"/>
  <c r="J63" i="9"/>
  <c r="J69" i="9" s="1"/>
  <c r="J62" i="9"/>
  <c r="R58" i="9"/>
  <c r="R54" i="9" s="1"/>
  <c r="Q58" i="9"/>
  <c r="Q54" i="9" s="1"/>
  <c r="Q56" i="9" s="1"/>
  <c r="P58" i="9"/>
  <c r="O58" i="9"/>
  <c r="N58" i="9"/>
  <c r="N54" i="9" s="1"/>
  <c r="M58" i="9"/>
  <c r="L58" i="9"/>
  <c r="K58" i="9"/>
  <c r="J58" i="9"/>
  <c r="P57" i="9"/>
  <c r="O57" i="9"/>
  <c r="N57" i="9"/>
  <c r="M57" i="9"/>
  <c r="L57" i="9"/>
  <c r="K57" i="9"/>
  <c r="J57" i="9"/>
  <c r="R49" i="9"/>
  <c r="Q49" i="9"/>
  <c r="P49" i="9"/>
  <c r="O49" i="9"/>
  <c r="N49" i="9"/>
  <c r="M49" i="9"/>
  <c r="L49" i="9"/>
  <c r="K49" i="9"/>
  <c r="J49" i="9"/>
  <c r="H48" i="9"/>
  <c r="S48" i="9" s="1"/>
  <c r="H47" i="9"/>
  <c r="S47" i="9" s="1"/>
  <c r="H46" i="9"/>
  <c r="S46" i="9" s="1"/>
  <c r="S45" i="9"/>
  <c r="H45" i="9"/>
  <c r="H44" i="9"/>
  <c r="S44" i="9" s="1"/>
  <c r="H43" i="9"/>
  <c r="S43" i="9" s="1"/>
  <c r="H42" i="9"/>
  <c r="S42" i="9" s="1"/>
  <c r="H41" i="9"/>
  <c r="S41" i="9" s="1"/>
  <c r="H40" i="9"/>
  <c r="S40" i="9" s="1"/>
  <c r="H39" i="9"/>
  <c r="S39" i="9" s="1"/>
  <c r="H38" i="9"/>
  <c r="S38" i="9" s="1"/>
  <c r="H37" i="9"/>
  <c r="S37" i="9" s="1"/>
  <c r="H36" i="9"/>
  <c r="S36" i="9" s="1"/>
  <c r="H35" i="9"/>
  <c r="S35" i="9" s="1"/>
  <c r="S34" i="9"/>
  <c r="H34" i="9"/>
  <c r="H33" i="9"/>
  <c r="S33" i="9" s="1"/>
  <c r="H32" i="9"/>
  <c r="S32" i="9" s="1"/>
  <c r="H31" i="9"/>
  <c r="S31" i="9" s="1"/>
  <c r="S30" i="9"/>
  <c r="H30" i="9"/>
  <c r="S29" i="9"/>
  <c r="H29" i="9"/>
  <c r="H28" i="9"/>
  <c r="S28" i="9" s="1"/>
  <c r="H27" i="9"/>
  <c r="S27" i="9" s="1"/>
  <c r="H26" i="9"/>
  <c r="S26" i="9" s="1"/>
  <c r="S25" i="9"/>
  <c r="H25" i="9"/>
  <c r="H24" i="9"/>
  <c r="S24" i="9" s="1"/>
  <c r="H23" i="9"/>
  <c r="S23" i="9" s="1"/>
  <c r="H22" i="9"/>
  <c r="S22" i="9" s="1"/>
  <c r="H21" i="9"/>
  <c r="S21" i="9" s="1"/>
  <c r="H20" i="9"/>
  <c r="S20" i="9" s="1"/>
  <c r="H19" i="9"/>
  <c r="S19" i="9" s="1"/>
  <c r="S18" i="9"/>
  <c r="H18" i="9"/>
  <c r="H17" i="9"/>
  <c r="S17" i="9" s="1"/>
  <c r="H16" i="9"/>
  <c r="S16" i="9" s="1"/>
  <c r="H15" i="9"/>
  <c r="S15" i="9" s="1"/>
  <c r="H14" i="9"/>
  <c r="A3" i="9"/>
  <c r="A1" i="9"/>
  <c r="L69" i="8"/>
  <c r="R68" i="8"/>
  <c r="Q68" i="8"/>
  <c r="P68" i="8"/>
  <c r="O68" i="8"/>
  <c r="N68" i="8"/>
  <c r="M68" i="8"/>
  <c r="L68" i="8"/>
  <c r="K68" i="8"/>
  <c r="R67" i="8"/>
  <c r="Q67" i="8"/>
  <c r="P67" i="8"/>
  <c r="O67" i="8"/>
  <c r="N67" i="8"/>
  <c r="M67" i="8"/>
  <c r="L67" i="8"/>
  <c r="K67" i="8"/>
  <c r="R66" i="8"/>
  <c r="Q66" i="8"/>
  <c r="P66" i="8"/>
  <c r="O66" i="8"/>
  <c r="N66" i="8"/>
  <c r="M66" i="8"/>
  <c r="L66" i="8"/>
  <c r="K66" i="8"/>
  <c r="R65" i="8"/>
  <c r="Q65" i="8"/>
  <c r="P65" i="8"/>
  <c r="O65" i="8"/>
  <c r="N65" i="8"/>
  <c r="M65" i="8"/>
  <c r="L65" i="8"/>
  <c r="K65" i="8"/>
  <c r="R64" i="8"/>
  <c r="R69" i="8" s="1"/>
  <c r="Q64" i="8"/>
  <c r="P64" i="8"/>
  <c r="P69" i="8" s="1"/>
  <c r="O64" i="8"/>
  <c r="O69" i="8" s="1"/>
  <c r="N64" i="8"/>
  <c r="N69" i="8" s="1"/>
  <c r="M64" i="8"/>
  <c r="M69" i="8" s="1"/>
  <c r="L64" i="8"/>
  <c r="K64" i="8"/>
  <c r="K69" i="8" s="1"/>
  <c r="J63" i="8"/>
  <c r="J69" i="8" s="1"/>
  <c r="J62" i="8"/>
  <c r="R58" i="8"/>
  <c r="R54" i="8" s="1"/>
  <c r="Q58" i="8"/>
  <c r="Q54" i="8" s="1"/>
  <c r="Q56" i="8" s="1"/>
  <c r="P58" i="8"/>
  <c r="O58" i="8"/>
  <c r="N58" i="8"/>
  <c r="M58" i="8"/>
  <c r="L58" i="8"/>
  <c r="K58" i="8"/>
  <c r="J58" i="8"/>
  <c r="P57" i="8"/>
  <c r="O57" i="8"/>
  <c r="N57" i="8"/>
  <c r="M57" i="8"/>
  <c r="L57" i="8"/>
  <c r="K57" i="8"/>
  <c r="J57" i="8"/>
  <c r="R49" i="8"/>
  <c r="Q49" i="8"/>
  <c r="P49" i="8"/>
  <c r="O49" i="8"/>
  <c r="N49" i="8"/>
  <c r="M49" i="8"/>
  <c r="L49" i="8"/>
  <c r="K49" i="8"/>
  <c r="J49" i="8"/>
  <c r="S49" i="8" s="1"/>
  <c r="H48" i="8"/>
  <c r="S48" i="8" s="1"/>
  <c r="H47" i="8"/>
  <c r="S47" i="8" s="1"/>
  <c r="H46" i="8"/>
  <c r="S46" i="8" s="1"/>
  <c r="H45" i="8"/>
  <c r="S45" i="8" s="1"/>
  <c r="H44" i="8"/>
  <c r="S44" i="8" s="1"/>
  <c r="H43" i="8"/>
  <c r="S43" i="8" s="1"/>
  <c r="H42" i="8"/>
  <c r="S42" i="8" s="1"/>
  <c r="H41" i="8"/>
  <c r="S41" i="8" s="1"/>
  <c r="H40" i="8"/>
  <c r="S40" i="8" s="1"/>
  <c r="H39" i="8"/>
  <c r="S39" i="8" s="1"/>
  <c r="H38" i="8"/>
  <c r="S38" i="8" s="1"/>
  <c r="H37" i="8"/>
  <c r="S37" i="8" s="1"/>
  <c r="H36" i="8"/>
  <c r="S36" i="8" s="1"/>
  <c r="H35" i="8"/>
  <c r="S35" i="8" s="1"/>
  <c r="H34" i="8"/>
  <c r="S34" i="8" s="1"/>
  <c r="S33" i="8"/>
  <c r="H33" i="8"/>
  <c r="H32" i="8"/>
  <c r="S32" i="8" s="1"/>
  <c r="H31" i="8"/>
  <c r="S31" i="8" s="1"/>
  <c r="H30" i="8"/>
  <c r="S30" i="8" s="1"/>
  <c r="H29" i="8"/>
  <c r="S29" i="8" s="1"/>
  <c r="H28" i="8"/>
  <c r="S28" i="8" s="1"/>
  <c r="H27" i="8"/>
  <c r="S27" i="8" s="1"/>
  <c r="H26" i="8"/>
  <c r="S26" i="8" s="1"/>
  <c r="H25" i="8"/>
  <c r="S25" i="8" s="1"/>
  <c r="H24" i="8"/>
  <c r="S24" i="8" s="1"/>
  <c r="H23" i="8"/>
  <c r="S23" i="8" s="1"/>
  <c r="H22" i="8"/>
  <c r="S22" i="8" s="1"/>
  <c r="H21" i="8"/>
  <c r="S21" i="8" s="1"/>
  <c r="H20" i="8"/>
  <c r="S20" i="8" s="1"/>
  <c r="H19" i="8"/>
  <c r="S19" i="8" s="1"/>
  <c r="H18" i="8"/>
  <c r="S18" i="8" s="1"/>
  <c r="H17" i="8"/>
  <c r="S17" i="8" s="1"/>
  <c r="H16" i="8"/>
  <c r="S16" i="8" s="1"/>
  <c r="H15" i="8"/>
  <c r="S15" i="8" s="1"/>
  <c r="H14" i="8"/>
  <c r="A3" i="8"/>
  <c r="A1" i="8"/>
  <c r="J49" i="6"/>
  <c r="P58" i="6"/>
  <c r="J63" i="6"/>
  <c r="Q68" i="6"/>
  <c r="R68" i="6"/>
  <c r="Q67" i="6"/>
  <c r="I24" i="17" s="1"/>
  <c r="R67" i="6"/>
  <c r="Q66" i="6"/>
  <c r="I23" i="17" s="1"/>
  <c r="R66" i="6"/>
  <c r="Q65" i="6"/>
  <c r="R65" i="6"/>
  <c r="Q64" i="6"/>
  <c r="R64" i="6"/>
  <c r="J12" i="17"/>
  <c r="J54" i="20"/>
  <c r="J60" i="20" s="1"/>
  <c r="M54" i="9" l="1"/>
  <c r="P54" i="9"/>
  <c r="K54" i="9"/>
  <c r="K56" i="9" s="1"/>
  <c r="N54" i="8"/>
  <c r="N56" i="8" s="1"/>
  <c r="O54" i="8"/>
  <c r="J54" i="8"/>
  <c r="L54" i="8"/>
  <c r="L55" i="8" s="1"/>
  <c r="S67" i="9"/>
  <c r="S49" i="10"/>
  <c r="L54" i="9"/>
  <c r="S66" i="9"/>
  <c r="L54" i="11"/>
  <c r="L55" i="11" s="1"/>
  <c r="N56" i="11"/>
  <c r="N55" i="11"/>
  <c r="N59" i="11" s="1"/>
  <c r="O56" i="16"/>
  <c r="O59" i="16" s="1"/>
  <c r="O55" i="16"/>
  <c r="M49" i="23"/>
  <c r="M50" i="23" s="1"/>
  <c r="P60" i="27"/>
  <c r="J69" i="11"/>
  <c r="S63" i="11"/>
  <c r="H49" i="9"/>
  <c r="H49" i="13"/>
  <c r="N70" i="15"/>
  <c r="F17" i="21"/>
  <c r="J24" i="17"/>
  <c r="L69" i="10"/>
  <c r="S49" i="11"/>
  <c r="J69" i="15"/>
  <c r="S63" i="15"/>
  <c r="S68" i="9"/>
  <c r="K54" i="11"/>
  <c r="H49" i="11"/>
  <c r="S58" i="12"/>
  <c r="F38" i="21" s="1"/>
  <c r="S65" i="9"/>
  <c r="S14" i="9"/>
  <c r="J21" i="17"/>
  <c r="J26" i="17" s="1"/>
  <c r="J25" i="17"/>
  <c r="S58" i="11"/>
  <c r="F37" i="21" s="1"/>
  <c r="M54" i="13"/>
  <c r="N61" i="28"/>
  <c r="F25" i="21"/>
  <c r="J54" i="12"/>
  <c r="S67" i="13"/>
  <c r="P56" i="16"/>
  <c r="P55" i="16"/>
  <c r="P59" i="16" s="1"/>
  <c r="H49" i="8"/>
  <c r="N69" i="9"/>
  <c r="H49" i="10"/>
  <c r="L69" i="13"/>
  <c r="S56" i="23"/>
  <c r="S58" i="23"/>
  <c r="R60" i="25"/>
  <c r="S60" i="25" s="1"/>
  <c r="S14" i="10"/>
  <c r="L54" i="12"/>
  <c r="S63" i="12"/>
  <c r="P54" i="13"/>
  <c r="H49" i="14"/>
  <c r="H49" i="15"/>
  <c r="J14" i="17"/>
  <c r="H43" i="26"/>
  <c r="S8" i="26"/>
  <c r="P49" i="27"/>
  <c r="P50" i="27" s="1"/>
  <c r="S65" i="11"/>
  <c r="S68" i="11"/>
  <c r="N54" i="13"/>
  <c r="S54" i="13" s="1"/>
  <c r="S66" i="13"/>
  <c r="L54" i="15"/>
  <c r="L56" i="15" s="1"/>
  <c r="I25" i="17"/>
  <c r="Q69" i="8"/>
  <c r="S59" i="23"/>
  <c r="J22" i="17"/>
  <c r="S14" i="8"/>
  <c r="S63" i="8"/>
  <c r="S49" i="9"/>
  <c r="I22" i="17"/>
  <c r="I26" i="17" s="1"/>
  <c r="S65" i="8"/>
  <c r="S68" i="8"/>
  <c r="S63" i="10"/>
  <c r="P54" i="11"/>
  <c r="H49" i="12"/>
  <c r="S65" i="12"/>
  <c r="S66" i="12"/>
  <c r="S67" i="12"/>
  <c r="S68" i="12"/>
  <c r="N70" i="14"/>
  <c r="F16" i="21"/>
  <c r="P54" i="15"/>
  <c r="P56" i="15" s="1"/>
  <c r="S43" i="23"/>
  <c r="N61" i="24"/>
  <c r="F21" i="21"/>
  <c r="J60" i="24"/>
  <c r="S60" i="24" s="1"/>
  <c r="S54" i="24"/>
  <c r="S66" i="11"/>
  <c r="S67" i="11"/>
  <c r="P69" i="12"/>
  <c r="S65" i="13"/>
  <c r="S68" i="13"/>
  <c r="N61" i="30"/>
  <c r="F27" i="21"/>
  <c r="I21" i="17"/>
  <c r="O54" i="9"/>
  <c r="O56" i="9" s="1"/>
  <c r="K54" i="12"/>
  <c r="S49" i="13"/>
  <c r="L69" i="14"/>
  <c r="S69" i="14" s="1"/>
  <c r="S57" i="23"/>
  <c r="N61" i="25"/>
  <c r="F22" i="21"/>
  <c r="S43" i="26"/>
  <c r="B20" i="17"/>
  <c r="S66" i="8"/>
  <c r="S67" i="8"/>
  <c r="S58" i="9"/>
  <c r="F35" i="21" s="1"/>
  <c r="L54" i="10"/>
  <c r="L55" i="10" s="1"/>
  <c r="J23" i="17"/>
  <c r="S57" i="9"/>
  <c r="E35" i="21" s="1"/>
  <c r="S65" i="10"/>
  <c r="S66" i="10"/>
  <c r="S67" i="10"/>
  <c r="S68" i="10"/>
  <c r="S14" i="12"/>
  <c r="O56" i="12"/>
  <c r="O55" i="12"/>
  <c r="O59" i="12" s="1"/>
  <c r="S65" i="16"/>
  <c r="S66" i="16"/>
  <c r="S67" i="16"/>
  <c r="S68" i="16"/>
  <c r="H43" i="23"/>
  <c r="R50" i="23"/>
  <c r="J20" i="21" s="1"/>
  <c r="P49" i="29"/>
  <c r="P50" i="29" s="1"/>
  <c r="P61" i="23"/>
  <c r="S60" i="23"/>
  <c r="S43" i="24"/>
  <c r="Q50" i="24"/>
  <c r="I21" i="21" s="1"/>
  <c r="S60" i="30"/>
  <c r="H23" i="21"/>
  <c r="S58" i="13"/>
  <c r="F39" i="21" s="1"/>
  <c r="S58" i="14"/>
  <c r="F40" i="21" s="1"/>
  <c r="H49" i="16"/>
  <c r="S58" i="16"/>
  <c r="F42" i="21" s="1"/>
  <c r="J50" i="26"/>
  <c r="B23" i="21" s="1"/>
  <c r="H43" i="27"/>
  <c r="S56" i="28"/>
  <c r="S57" i="28"/>
  <c r="S58" i="28"/>
  <c r="S59" i="28"/>
  <c r="S43" i="29"/>
  <c r="S56" i="30"/>
  <c r="S57" i="30"/>
  <c r="S58" i="30"/>
  <c r="S59" i="30"/>
  <c r="K61" i="23"/>
  <c r="H43" i="25"/>
  <c r="M60" i="29"/>
  <c r="S43" i="31"/>
  <c r="S49" i="12"/>
  <c r="S49" i="14"/>
  <c r="S49" i="15"/>
  <c r="S58" i="15"/>
  <c r="F41" i="21" s="1"/>
  <c r="K54" i="16"/>
  <c r="S69" i="16"/>
  <c r="L50" i="23"/>
  <c r="H43" i="24"/>
  <c r="S8" i="25"/>
  <c r="M61" i="25"/>
  <c r="R49" i="26"/>
  <c r="R50" i="26" s="1"/>
  <c r="J23" i="21" s="1"/>
  <c r="S56" i="27"/>
  <c r="S57" i="27"/>
  <c r="S58" i="27"/>
  <c r="S59" i="27"/>
  <c r="S43" i="28"/>
  <c r="H43" i="30"/>
  <c r="Q49" i="29"/>
  <c r="Q50" i="29" s="1"/>
  <c r="I26" i="21" s="1"/>
  <c r="S8" i="30"/>
  <c r="S43" i="30"/>
  <c r="C20" i="21"/>
  <c r="S65" i="14"/>
  <c r="S66" i="14"/>
  <c r="S67" i="14"/>
  <c r="S68" i="14"/>
  <c r="S49" i="16"/>
  <c r="O61" i="24"/>
  <c r="S56" i="25"/>
  <c r="S57" i="25"/>
  <c r="S58" i="25"/>
  <c r="S59" i="25"/>
  <c r="S60" i="26"/>
  <c r="S43" i="27"/>
  <c r="P49" i="28"/>
  <c r="P50" i="28" s="1"/>
  <c r="P49" i="30"/>
  <c r="P50" i="30" s="1"/>
  <c r="S65" i="15"/>
  <c r="S66" i="15"/>
  <c r="S67" i="15"/>
  <c r="S68" i="15"/>
  <c r="J54" i="16"/>
  <c r="P50" i="24"/>
  <c r="S56" i="24"/>
  <c r="S57" i="24"/>
  <c r="S58" i="24"/>
  <c r="S59" i="24"/>
  <c r="P50" i="25"/>
  <c r="S56" i="26"/>
  <c r="S57" i="26"/>
  <c r="S58" i="26"/>
  <c r="S59" i="26"/>
  <c r="H43" i="28"/>
  <c r="H43" i="29"/>
  <c r="N61" i="29"/>
  <c r="H43" i="31"/>
  <c r="S56" i="31"/>
  <c r="S57" i="31"/>
  <c r="S58" i="31"/>
  <c r="S59" i="31"/>
  <c r="I14" i="17"/>
  <c r="J54" i="10"/>
  <c r="J55" i="10" s="1"/>
  <c r="P54" i="10"/>
  <c r="P56" i="10" s="1"/>
  <c r="O54" i="10"/>
  <c r="O56" i="10" s="1"/>
  <c r="K54" i="10"/>
  <c r="K56" i="10" s="1"/>
  <c r="H12" i="17"/>
  <c r="J13" i="17"/>
  <c r="N54" i="10"/>
  <c r="N55" i="10" s="1"/>
  <c r="S58" i="10"/>
  <c r="F36" i="21" s="1"/>
  <c r="K54" i="8"/>
  <c r="K56" i="8" s="1"/>
  <c r="K55" i="8"/>
  <c r="P54" i="8"/>
  <c r="P55" i="8" s="1"/>
  <c r="H13" i="17"/>
  <c r="N55" i="8"/>
  <c r="N59" i="8" s="1"/>
  <c r="S58" i="8"/>
  <c r="F34" i="21" s="1"/>
  <c r="M54" i="8"/>
  <c r="M55" i="8" s="1"/>
  <c r="R55" i="16"/>
  <c r="S63" i="6"/>
  <c r="I13" i="17"/>
  <c r="B26" i="17"/>
  <c r="R50" i="31"/>
  <c r="J28" i="21" s="1"/>
  <c r="K50" i="31"/>
  <c r="S60" i="31"/>
  <c r="P49" i="31"/>
  <c r="P50" i="31" s="1"/>
  <c r="N50" i="31"/>
  <c r="S54" i="31"/>
  <c r="S48" i="31"/>
  <c r="B55" i="21" s="1"/>
  <c r="Q49" i="31"/>
  <c r="Q50" i="31" s="1"/>
  <c r="I28" i="21" s="1"/>
  <c r="O50" i="31"/>
  <c r="S55" i="31"/>
  <c r="J49" i="31"/>
  <c r="R49" i="31"/>
  <c r="K49" i="31"/>
  <c r="L49" i="31"/>
  <c r="L50" i="31" s="1"/>
  <c r="M49" i="31"/>
  <c r="M50" i="31" s="1"/>
  <c r="S48" i="30"/>
  <c r="B54" i="21" s="1"/>
  <c r="Q49" i="30"/>
  <c r="Q50" i="30" s="1"/>
  <c r="I27" i="21" s="1"/>
  <c r="O50" i="30"/>
  <c r="S55" i="30"/>
  <c r="J49" i="30"/>
  <c r="R49" i="30"/>
  <c r="R50" i="30" s="1"/>
  <c r="J27" i="21" s="1"/>
  <c r="K49" i="30"/>
  <c r="K50" i="30" s="1"/>
  <c r="L49" i="30"/>
  <c r="L50" i="30" s="1"/>
  <c r="M49" i="30"/>
  <c r="M50" i="30" s="1"/>
  <c r="S60" i="29"/>
  <c r="S48" i="29"/>
  <c r="B53" i="21" s="1"/>
  <c r="O50" i="29"/>
  <c r="S55" i="29"/>
  <c r="S9" i="29"/>
  <c r="J49" i="29"/>
  <c r="R49" i="29"/>
  <c r="R50" i="29" s="1"/>
  <c r="J26" i="21" s="1"/>
  <c r="K49" i="29"/>
  <c r="K50" i="29" s="1"/>
  <c r="L49" i="29"/>
  <c r="L50" i="29" s="1"/>
  <c r="M49" i="29"/>
  <c r="M50" i="29" s="1"/>
  <c r="S60" i="28"/>
  <c r="S48" i="28"/>
  <c r="B52" i="21" s="1"/>
  <c r="Q49" i="28"/>
  <c r="Q50" i="28" s="1"/>
  <c r="I25" i="21" s="1"/>
  <c r="O50" i="28"/>
  <c r="S55" i="28"/>
  <c r="J49" i="28"/>
  <c r="R49" i="28"/>
  <c r="R50" i="28" s="1"/>
  <c r="J25" i="21" s="1"/>
  <c r="K49" i="28"/>
  <c r="K50" i="28" s="1"/>
  <c r="L49" i="28"/>
  <c r="L50" i="28" s="1"/>
  <c r="M49" i="28"/>
  <c r="M50" i="28" s="1"/>
  <c r="S60" i="27"/>
  <c r="N61" i="27"/>
  <c r="Q50" i="27"/>
  <c r="I24" i="21" s="1"/>
  <c r="S48" i="27"/>
  <c r="B51" i="21" s="1"/>
  <c r="Q49" i="27"/>
  <c r="O50" i="27"/>
  <c r="S55" i="27"/>
  <c r="J49" i="27"/>
  <c r="R49" i="27"/>
  <c r="R50" i="27" s="1"/>
  <c r="J24" i="21" s="1"/>
  <c r="K49" i="27"/>
  <c r="K50" i="27" s="1"/>
  <c r="L49" i="27"/>
  <c r="L50" i="27" s="1"/>
  <c r="M49" i="27"/>
  <c r="M50" i="27" s="1"/>
  <c r="J61" i="26"/>
  <c r="N50" i="26"/>
  <c r="S54" i="26"/>
  <c r="S48" i="26"/>
  <c r="B50" i="21" s="1"/>
  <c r="Q49" i="26"/>
  <c r="Q50" i="26" s="1"/>
  <c r="I23" i="21" s="1"/>
  <c r="O50" i="26"/>
  <c r="S55" i="26"/>
  <c r="K49" i="26"/>
  <c r="K50" i="26" s="1"/>
  <c r="C23" i="21" s="1"/>
  <c r="L49" i="26"/>
  <c r="L50" i="26" s="1"/>
  <c r="M49" i="26"/>
  <c r="M50" i="26" s="1"/>
  <c r="S48" i="25"/>
  <c r="B49" i="21" s="1"/>
  <c r="Q49" i="25"/>
  <c r="Q50" i="25" s="1"/>
  <c r="I22" i="21" s="1"/>
  <c r="O50" i="25"/>
  <c r="S55" i="25"/>
  <c r="J49" i="25"/>
  <c r="R49" i="25"/>
  <c r="R50" i="25" s="1"/>
  <c r="J22" i="21" s="1"/>
  <c r="K49" i="25"/>
  <c r="K50" i="25" s="1"/>
  <c r="L49" i="25"/>
  <c r="L50" i="25" s="1"/>
  <c r="K50" i="24"/>
  <c r="R50" i="24"/>
  <c r="J21" i="21" s="1"/>
  <c r="S48" i="24"/>
  <c r="B48" i="21" s="1"/>
  <c r="S55" i="24"/>
  <c r="J49" i="24"/>
  <c r="R49" i="24"/>
  <c r="J15" i="17" s="1"/>
  <c r="K49" i="24"/>
  <c r="L49" i="24"/>
  <c r="L50" i="24" s="1"/>
  <c r="M49" i="24"/>
  <c r="M50" i="24" s="1"/>
  <c r="J50" i="23"/>
  <c r="B20" i="21" s="1"/>
  <c r="N50" i="23"/>
  <c r="S54" i="23"/>
  <c r="S48" i="23"/>
  <c r="B47" i="21" s="1"/>
  <c r="Q49" i="23"/>
  <c r="O50" i="23"/>
  <c r="S55" i="23"/>
  <c r="S11" i="23"/>
  <c r="S54" i="20"/>
  <c r="R60" i="20"/>
  <c r="Q60" i="20"/>
  <c r="Q50" i="20"/>
  <c r="I19" i="21" s="1"/>
  <c r="R50" i="20"/>
  <c r="J19" i="21" s="1"/>
  <c r="N56" i="16"/>
  <c r="N55" i="16"/>
  <c r="N59" i="16" s="1"/>
  <c r="K56" i="16"/>
  <c r="K55" i="16"/>
  <c r="L56" i="16"/>
  <c r="S63" i="16"/>
  <c r="S57" i="16"/>
  <c r="E42" i="21" s="1"/>
  <c r="B42" i="21" s="1"/>
  <c r="S64" i="16"/>
  <c r="S14" i="16"/>
  <c r="S54" i="16"/>
  <c r="Q55" i="16"/>
  <c r="Q59" i="16" s="1"/>
  <c r="I18" i="21" s="1"/>
  <c r="R59" i="16"/>
  <c r="J18" i="21" s="1"/>
  <c r="L55" i="16"/>
  <c r="M55" i="16"/>
  <c r="M59" i="16" s="1"/>
  <c r="J56" i="15"/>
  <c r="J55" i="15"/>
  <c r="S54" i="15"/>
  <c r="R56" i="15"/>
  <c r="R55" i="15"/>
  <c r="K56" i="15"/>
  <c r="K55" i="15"/>
  <c r="S69" i="15"/>
  <c r="O56" i="15"/>
  <c r="O55" i="15"/>
  <c r="O59" i="15" s="1"/>
  <c r="S57" i="15"/>
  <c r="E41" i="21" s="1"/>
  <c r="B41" i="21" s="1"/>
  <c r="S64" i="15"/>
  <c r="M56" i="15"/>
  <c r="S14" i="15"/>
  <c r="P55" i="15"/>
  <c r="P59" i="15" s="1"/>
  <c r="Q55" i="15"/>
  <c r="Q59" i="15" s="1"/>
  <c r="I17" i="21" s="1"/>
  <c r="M55" i="15"/>
  <c r="J56" i="14"/>
  <c r="J55" i="14"/>
  <c r="S54" i="14"/>
  <c r="R56" i="14"/>
  <c r="R55" i="14"/>
  <c r="R59" i="14" s="1"/>
  <c r="J16" i="21" s="1"/>
  <c r="K56" i="14"/>
  <c r="K55" i="14"/>
  <c r="K59" i="14" s="1"/>
  <c r="L55" i="14"/>
  <c r="L59" i="14" s="1"/>
  <c r="L56" i="14"/>
  <c r="O56" i="14"/>
  <c r="O55" i="14"/>
  <c r="O59" i="14" s="1"/>
  <c r="M56" i="14"/>
  <c r="M59" i="14" s="1"/>
  <c r="S57" i="14"/>
  <c r="E40" i="21" s="1"/>
  <c r="B40" i="21" s="1"/>
  <c r="S64" i="14"/>
  <c r="P55" i="14"/>
  <c r="P59" i="14"/>
  <c r="Q55" i="14"/>
  <c r="Q59" i="14" s="1"/>
  <c r="I16" i="21" s="1"/>
  <c r="M55" i="14"/>
  <c r="P56" i="13"/>
  <c r="P55" i="13"/>
  <c r="P59" i="13" s="1"/>
  <c r="J56" i="13"/>
  <c r="J55" i="13"/>
  <c r="R56" i="13"/>
  <c r="R55" i="13"/>
  <c r="R59" i="13" s="1"/>
  <c r="J15" i="21" s="1"/>
  <c r="N55" i="13"/>
  <c r="N56" i="13"/>
  <c r="K56" i="13"/>
  <c r="K55" i="13"/>
  <c r="L55" i="13"/>
  <c r="L59" i="13" s="1"/>
  <c r="L56" i="13"/>
  <c r="O56" i="13"/>
  <c r="O55" i="13"/>
  <c r="O59" i="13" s="1"/>
  <c r="S69" i="13"/>
  <c r="M56" i="13"/>
  <c r="S57" i="13"/>
  <c r="E39" i="21" s="1"/>
  <c r="B39" i="21" s="1"/>
  <c r="S64" i="13"/>
  <c r="S14" i="13"/>
  <c r="Q55" i="13"/>
  <c r="Q59" i="13" s="1"/>
  <c r="I15" i="21" s="1"/>
  <c r="M55" i="13"/>
  <c r="P55" i="12"/>
  <c r="P56" i="12"/>
  <c r="P59" i="12" s="1"/>
  <c r="J56" i="12"/>
  <c r="J55" i="12"/>
  <c r="S54" i="12"/>
  <c r="R56" i="12"/>
  <c r="R55" i="12"/>
  <c r="R59" i="12" s="1"/>
  <c r="J14" i="21" s="1"/>
  <c r="K56" i="12"/>
  <c r="K55" i="12"/>
  <c r="K59" i="12" s="1"/>
  <c r="L55" i="12"/>
  <c r="L56" i="12"/>
  <c r="L59" i="12" s="1"/>
  <c r="S69" i="12"/>
  <c r="N59" i="12"/>
  <c r="S57" i="12"/>
  <c r="E38" i="21" s="1"/>
  <c r="B38" i="21" s="1"/>
  <c r="S64" i="12"/>
  <c r="Q55" i="12"/>
  <c r="Q59" i="12"/>
  <c r="I14" i="21" s="1"/>
  <c r="M55" i="12"/>
  <c r="M59" i="12" s="1"/>
  <c r="P56" i="11"/>
  <c r="P55" i="11"/>
  <c r="J56" i="11"/>
  <c r="J55" i="11"/>
  <c r="R56" i="11"/>
  <c r="R55" i="11"/>
  <c r="R59" i="11" s="1"/>
  <c r="J13" i="21" s="1"/>
  <c r="Q56" i="11"/>
  <c r="Q55" i="11"/>
  <c r="Q59" i="11" s="1"/>
  <c r="I13" i="21" s="1"/>
  <c r="K56" i="11"/>
  <c r="K55" i="11"/>
  <c r="S69" i="11"/>
  <c r="O55" i="11"/>
  <c r="O56" i="11"/>
  <c r="O59" i="11"/>
  <c r="S64" i="11"/>
  <c r="S57" i="11"/>
  <c r="E37" i="21" s="1"/>
  <c r="S14" i="11"/>
  <c r="M55" i="11"/>
  <c r="M59" i="11" s="1"/>
  <c r="J56" i="10"/>
  <c r="R55" i="10"/>
  <c r="R56" i="10"/>
  <c r="L56" i="10"/>
  <c r="S69" i="10"/>
  <c r="M56" i="10"/>
  <c r="S57" i="10"/>
  <c r="E36" i="21" s="1"/>
  <c r="S64" i="10"/>
  <c r="Q55" i="10"/>
  <c r="Q59" i="10" s="1"/>
  <c r="I12" i="21" s="1"/>
  <c r="M55" i="10"/>
  <c r="N56" i="9"/>
  <c r="N55" i="9"/>
  <c r="N59" i="9" s="1"/>
  <c r="P56" i="9"/>
  <c r="P55" i="9"/>
  <c r="P59" i="9" s="1"/>
  <c r="R56" i="9"/>
  <c r="R55" i="9"/>
  <c r="L55" i="9"/>
  <c r="L56" i="9"/>
  <c r="S69" i="9"/>
  <c r="M55" i="9"/>
  <c r="M56" i="9"/>
  <c r="S63" i="9"/>
  <c r="S64" i="9"/>
  <c r="J54" i="9"/>
  <c r="Q55" i="9"/>
  <c r="Q59" i="9" s="1"/>
  <c r="I11" i="21" s="1"/>
  <c r="J56" i="8"/>
  <c r="J55" i="8"/>
  <c r="R56" i="8"/>
  <c r="R55" i="8"/>
  <c r="S69" i="8"/>
  <c r="O56" i="8"/>
  <c r="O55" i="8"/>
  <c r="S57" i="8"/>
  <c r="E34" i="21" s="1"/>
  <c r="S64" i="8"/>
  <c r="Q55" i="8"/>
  <c r="Q59" i="8" s="1"/>
  <c r="I10" i="21" s="1"/>
  <c r="I9" i="17"/>
  <c r="R69" i="6"/>
  <c r="Q69" i="6"/>
  <c r="R54" i="6"/>
  <c r="K55" i="9" l="1"/>
  <c r="R59" i="9"/>
  <c r="J11" i="21" s="1"/>
  <c r="M59" i="9"/>
  <c r="M70" i="9" s="1"/>
  <c r="K59" i="9"/>
  <c r="C11" i="21" s="1"/>
  <c r="B35" i="21"/>
  <c r="O55" i="9"/>
  <c r="O59" i="9" s="1"/>
  <c r="O70" i="9" s="1"/>
  <c r="P56" i="8"/>
  <c r="L56" i="8"/>
  <c r="L70" i="14"/>
  <c r="D16" i="21"/>
  <c r="L61" i="31"/>
  <c r="D28" i="21"/>
  <c r="P61" i="30"/>
  <c r="H27" i="21"/>
  <c r="L59" i="11"/>
  <c r="O70" i="16"/>
  <c r="G18" i="21"/>
  <c r="P61" i="27"/>
  <c r="H24" i="21"/>
  <c r="P70" i="16"/>
  <c r="H18" i="21"/>
  <c r="P61" i="28"/>
  <c r="H25" i="21"/>
  <c r="O70" i="12"/>
  <c r="G14" i="21"/>
  <c r="N70" i="9"/>
  <c r="F11" i="21"/>
  <c r="K70" i="9"/>
  <c r="L70" i="12"/>
  <c r="D14" i="21"/>
  <c r="P61" i="29"/>
  <c r="H26" i="21"/>
  <c r="M61" i="23"/>
  <c r="E20" i="21"/>
  <c r="L70" i="13"/>
  <c r="D15" i="21"/>
  <c r="O70" i="15"/>
  <c r="G17" i="21"/>
  <c r="M61" i="27"/>
  <c r="E24" i="21"/>
  <c r="K61" i="31"/>
  <c r="C28" i="21"/>
  <c r="N61" i="23"/>
  <c r="F20" i="21"/>
  <c r="O70" i="14"/>
  <c r="G16" i="21"/>
  <c r="P61" i="24"/>
  <c r="H21" i="21"/>
  <c r="P70" i="9"/>
  <c r="H11" i="21"/>
  <c r="N59" i="13"/>
  <c r="B36" i="21"/>
  <c r="M70" i="11"/>
  <c r="E13" i="21"/>
  <c r="L56" i="11"/>
  <c r="S54" i="11"/>
  <c r="M59" i="13"/>
  <c r="K59" i="15"/>
  <c r="L59" i="16"/>
  <c r="L61" i="24"/>
  <c r="D21" i="21"/>
  <c r="K61" i="24"/>
  <c r="C21" i="21"/>
  <c r="N61" i="31"/>
  <c r="F28" i="21"/>
  <c r="L61" i="23"/>
  <c r="D20" i="21"/>
  <c r="O70" i="11"/>
  <c r="G13" i="21"/>
  <c r="K70" i="14"/>
  <c r="C16" i="21"/>
  <c r="M56" i="8"/>
  <c r="M70" i="12"/>
  <c r="E14" i="21"/>
  <c r="K59" i="13"/>
  <c r="M70" i="14"/>
  <c r="E16" i="21"/>
  <c r="L61" i="27"/>
  <c r="D24" i="21"/>
  <c r="M61" i="30"/>
  <c r="E27" i="21"/>
  <c r="N70" i="16"/>
  <c r="F18" i="21"/>
  <c r="O61" i="25"/>
  <c r="G22" i="21"/>
  <c r="M61" i="31"/>
  <c r="E28" i="21"/>
  <c r="O70" i="13"/>
  <c r="G15" i="21"/>
  <c r="L55" i="15"/>
  <c r="L59" i="15" s="1"/>
  <c r="M61" i="24"/>
  <c r="E21" i="21"/>
  <c r="O61" i="28"/>
  <c r="G25" i="21"/>
  <c r="P70" i="14"/>
  <c r="H16" i="21"/>
  <c r="O61" i="23"/>
  <c r="G20" i="21"/>
  <c r="L61" i="25"/>
  <c r="D22" i="21"/>
  <c r="K22" i="21" s="1"/>
  <c r="M61" i="28"/>
  <c r="E25" i="21"/>
  <c r="P61" i="31"/>
  <c r="H28" i="21"/>
  <c r="K59" i="8"/>
  <c r="C10" i="21" s="1"/>
  <c r="P61" i="25"/>
  <c r="H22" i="21"/>
  <c r="L61" i="29"/>
  <c r="D26" i="21"/>
  <c r="O61" i="31"/>
  <c r="G28" i="21"/>
  <c r="P70" i="15"/>
  <c r="H17" i="21"/>
  <c r="O61" i="26"/>
  <c r="G23" i="21"/>
  <c r="J56" i="16"/>
  <c r="S56" i="16" s="1"/>
  <c r="J55" i="16"/>
  <c r="B34" i="21"/>
  <c r="B37" i="21"/>
  <c r="K59" i="11"/>
  <c r="N70" i="12"/>
  <c r="F14" i="21"/>
  <c r="R59" i="15"/>
  <c r="J17" i="21" s="1"/>
  <c r="J59" i="16"/>
  <c r="B18" i="21" s="1"/>
  <c r="S49" i="23"/>
  <c r="I15" i="17"/>
  <c r="K61" i="25"/>
  <c r="C22" i="21"/>
  <c r="M61" i="26"/>
  <c r="E23" i="21"/>
  <c r="N61" i="26"/>
  <c r="F23" i="21"/>
  <c r="O61" i="27"/>
  <c r="G24" i="21"/>
  <c r="L61" i="28"/>
  <c r="D25" i="21"/>
  <c r="O61" i="29"/>
  <c r="G26" i="21"/>
  <c r="S49" i="31"/>
  <c r="P70" i="13"/>
  <c r="H15" i="21"/>
  <c r="K61" i="29"/>
  <c r="C26" i="21"/>
  <c r="N70" i="11"/>
  <c r="F13" i="21"/>
  <c r="L59" i="9"/>
  <c r="P70" i="12"/>
  <c r="H14" i="21"/>
  <c r="K61" i="27"/>
  <c r="C24" i="21"/>
  <c r="L61" i="30"/>
  <c r="D27" i="21"/>
  <c r="K70" i="12"/>
  <c r="C14" i="21"/>
  <c r="M70" i="16"/>
  <c r="E18" i="21"/>
  <c r="K61" i="30"/>
  <c r="C27" i="21"/>
  <c r="O59" i="8"/>
  <c r="G10" i="21" s="1"/>
  <c r="P59" i="11"/>
  <c r="S55" i="13"/>
  <c r="M59" i="15"/>
  <c r="S49" i="24"/>
  <c r="L61" i="26"/>
  <c r="D23" i="21"/>
  <c r="K61" i="28"/>
  <c r="C25" i="21"/>
  <c r="M61" i="29"/>
  <c r="E26" i="21"/>
  <c r="O61" i="30"/>
  <c r="G27" i="21"/>
  <c r="M59" i="10"/>
  <c r="M70" i="10" s="1"/>
  <c r="P55" i="10"/>
  <c r="P59" i="10" s="1"/>
  <c r="P70" i="10" s="1"/>
  <c r="N56" i="10"/>
  <c r="N59" i="10" s="1"/>
  <c r="L59" i="10"/>
  <c r="L70" i="10" s="1"/>
  <c r="S54" i="10"/>
  <c r="K55" i="10"/>
  <c r="K59" i="10" s="1"/>
  <c r="K70" i="10" s="1"/>
  <c r="O55" i="10"/>
  <c r="O59" i="10" s="1"/>
  <c r="E12" i="21"/>
  <c r="R59" i="10"/>
  <c r="J12" i="21" s="1"/>
  <c r="L59" i="8"/>
  <c r="L70" i="8" s="1"/>
  <c r="M59" i="8"/>
  <c r="E10" i="21" s="1"/>
  <c r="P59" i="8"/>
  <c r="P70" i="8" s="1"/>
  <c r="K70" i="8"/>
  <c r="R59" i="8"/>
  <c r="J10" i="21" s="1"/>
  <c r="N70" i="8"/>
  <c r="F10" i="21"/>
  <c r="S54" i="8"/>
  <c r="S56" i="12"/>
  <c r="S55" i="16"/>
  <c r="R56" i="6"/>
  <c r="J11" i="17" s="1"/>
  <c r="J9" i="17"/>
  <c r="J50" i="31"/>
  <c r="B28" i="21" s="1"/>
  <c r="S49" i="30"/>
  <c r="J50" i="30"/>
  <c r="B27" i="21" s="1"/>
  <c r="S49" i="29"/>
  <c r="J50" i="29"/>
  <c r="B26" i="21" s="1"/>
  <c r="S49" i="28"/>
  <c r="J50" i="28"/>
  <c r="B25" i="21" s="1"/>
  <c r="S49" i="27"/>
  <c r="J50" i="27"/>
  <c r="B24" i="21" s="1"/>
  <c r="K61" i="26"/>
  <c r="S50" i="26"/>
  <c r="S61" i="26" s="1"/>
  <c r="S49" i="26"/>
  <c r="S49" i="25"/>
  <c r="J50" i="25"/>
  <c r="B22" i="21" s="1"/>
  <c r="J50" i="24"/>
  <c r="B21" i="21" s="1"/>
  <c r="Q50" i="23"/>
  <c r="I20" i="21" s="1"/>
  <c r="J61" i="23"/>
  <c r="K59" i="16"/>
  <c r="S55" i="15"/>
  <c r="J59" i="15"/>
  <c r="B17" i="21" s="1"/>
  <c r="S56" i="15"/>
  <c r="S55" i="14"/>
  <c r="J59" i="14"/>
  <c r="B16" i="21" s="1"/>
  <c r="S56" i="14"/>
  <c r="J59" i="13"/>
  <c r="B15" i="21" s="1"/>
  <c r="S56" i="13"/>
  <c r="S55" i="12"/>
  <c r="J59" i="12"/>
  <c r="B14" i="21" s="1"/>
  <c r="S55" i="11"/>
  <c r="J59" i="11"/>
  <c r="B13" i="21" s="1"/>
  <c r="S56" i="11"/>
  <c r="J59" i="10"/>
  <c r="B12" i="21" s="1"/>
  <c r="J56" i="9"/>
  <c r="S56" i="9" s="1"/>
  <c r="J55" i="9"/>
  <c r="S54" i="9"/>
  <c r="S55" i="8"/>
  <c r="J59" i="8"/>
  <c r="B10" i="21" s="1"/>
  <c r="S56" i="8"/>
  <c r="R55" i="6"/>
  <c r="J10" i="17" s="1"/>
  <c r="Q55" i="6"/>
  <c r="I10" i="17" s="1"/>
  <c r="Q56" i="6"/>
  <c r="I11" i="17" s="1"/>
  <c r="A1" i="6"/>
  <c r="A28" i="21"/>
  <c r="A27" i="21"/>
  <c r="A26" i="21"/>
  <c r="A25" i="21"/>
  <c r="A24" i="21"/>
  <c r="A23" i="21"/>
  <c r="A22" i="21"/>
  <c r="A21" i="21"/>
  <c r="A20" i="21"/>
  <c r="H36" i="20"/>
  <c r="S36" i="20" s="1"/>
  <c r="H37" i="20"/>
  <c r="S37" i="20" s="1"/>
  <c r="H42" i="6"/>
  <c r="S42" i="6" s="1"/>
  <c r="H43" i="6"/>
  <c r="S43" i="6" s="1"/>
  <c r="A3" i="6"/>
  <c r="S55" i="9" l="1"/>
  <c r="G11" i="21"/>
  <c r="E11" i="21"/>
  <c r="O70" i="8"/>
  <c r="M70" i="15"/>
  <c r="E17" i="21"/>
  <c r="P70" i="11"/>
  <c r="H13" i="21"/>
  <c r="N70" i="13"/>
  <c r="F15" i="21"/>
  <c r="A3" i="28"/>
  <c r="A3" i="31"/>
  <c r="A3" i="29"/>
  <c r="A3" i="30"/>
  <c r="A3" i="24"/>
  <c r="A3" i="25"/>
  <c r="A3" i="23"/>
  <c r="A3" i="26"/>
  <c r="A3" i="27"/>
  <c r="K70" i="16"/>
  <c r="C18" i="21"/>
  <c r="M70" i="8"/>
  <c r="K70" i="11"/>
  <c r="C13" i="21"/>
  <c r="M70" i="13"/>
  <c r="E15" i="21"/>
  <c r="L70" i="11"/>
  <c r="D13" i="21"/>
  <c r="L70" i="15"/>
  <c r="D17" i="21"/>
  <c r="L70" i="16"/>
  <c r="D18" i="21"/>
  <c r="D10" i="21"/>
  <c r="A1" i="26"/>
  <c r="A1" i="31"/>
  <c r="A1" i="29"/>
  <c r="A1" i="30"/>
  <c r="A1" i="24"/>
  <c r="A1" i="27"/>
  <c r="A1" i="25"/>
  <c r="A1" i="28"/>
  <c r="A1" i="23"/>
  <c r="J70" i="16"/>
  <c r="K70" i="13"/>
  <c r="C15" i="21"/>
  <c r="K15" i="21" s="1"/>
  <c r="S59" i="16"/>
  <c r="S70" i="16" s="1"/>
  <c r="S50" i="23"/>
  <c r="S61" i="23" s="1"/>
  <c r="D12" i="21"/>
  <c r="L70" i="9"/>
  <c r="D11" i="21"/>
  <c r="K70" i="15"/>
  <c r="C17" i="21"/>
  <c r="S56" i="10"/>
  <c r="H12" i="21"/>
  <c r="F12" i="21"/>
  <c r="N70" i="10"/>
  <c r="S55" i="10"/>
  <c r="C12" i="21"/>
  <c r="O70" i="10"/>
  <c r="G12" i="21"/>
  <c r="H10" i="21"/>
  <c r="R59" i="6"/>
  <c r="J9" i="21" s="1"/>
  <c r="J29" i="21" s="1"/>
  <c r="J16" i="17"/>
  <c r="I16" i="17"/>
  <c r="S50" i="31"/>
  <c r="S61" i="31" s="1"/>
  <c r="J61" i="31"/>
  <c r="S50" i="30"/>
  <c r="S61" i="30" s="1"/>
  <c r="J61" i="30"/>
  <c r="J61" i="29"/>
  <c r="S50" i="29"/>
  <c r="S61" i="29" s="1"/>
  <c r="S50" i="28"/>
  <c r="S61" i="28" s="1"/>
  <c r="J61" i="28"/>
  <c r="S50" i="27"/>
  <c r="S61" i="27" s="1"/>
  <c r="J61" i="27"/>
  <c r="S50" i="25"/>
  <c r="S61" i="25" s="1"/>
  <c r="J61" i="25"/>
  <c r="S50" i="24"/>
  <c r="S61" i="24" s="1"/>
  <c r="J61" i="24"/>
  <c r="S59" i="15"/>
  <c r="S70" i="15" s="1"/>
  <c r="J70" i="15"/>
  <c r="S59" i="14"/>
  <c r="S70" i="14" s="1"/>
  <c r="J70" i="14"/>
  <c r="S59" i="13"/>
  <c r="S70" i="13" s="1"/>
  <c r="J70" i="13"/>
  <c r="S59" i="12"/>
  <c r="S70" i="12" s="1"/>
  <c r="J70" i="12"/>
  <c r="J70" i="11"/>
  <c r="S59" i="11"/>
  <c r="S70" i="11" s="1"/>
  <c r="S59" i="10"/>
  <c r="S70" i="10" s="1"/>
  <c r="J70" i="10"/>
  <c r="J59" i="9"/>
  <c r="B11" i="21" s="1"/>
  <c r="S59" i="8"/>
  <c r="S70" i="8" s="1"/>
  <c r="J70" i="8"/>
  <c r="Q59" i="6"/>
  <c r="I9" i="21" s="1"/>
  <c r="I29" i="21" s="1"/>
  <c r="S59" i="9" l="1"/>
  <c r="S70" i="9" s="1"/>
  <c r="J70" i="9"/>
  <c r="K27" i="21" l="1"/>
  <c r="K21" i="21"/>
  <c r="K26" i="21"/>
  <c r="K28" i="21"/>
  <c r="K25" i="21"/>
  <c r="K24" i="21"/>
  <c r="K23" i="21"/>
  <c r="K20" i="21"/>
  <c r="A48" i="21" l="1"/>
  <c r="A49" i="21"/>
  <c r="A50" i="21"/>
  <c r="A52" i="21"/>
  <c r="A54" i="21"/>
  <c r="A55" i="21"/>
  <c r="A47" i="21"/>
  <c r="A51" i="21"/>
  <c r="A53" i="21"/>
  <c r="A19" i="21"/>
  <c r="A46" i="21" s="1"/>
  <c r="A9" i="21"/>
  <c r="A33" i="21" s="1"/>
  <c r="A10" i="21"/>
  <c r="A34" i="21" s="1"/>
  <c r="A11" i="21"/>
  <c r="A35" i="21" s="1"/>
  <c r="A12" i="21"/>
  <c r="A36" i="21" s="1"/>
  <c r="A13" i="21"/>
  <c r="A37" i="21" s="1"/>
  <c r="A14" i="21"/>
  <c r="A38" i="21" s="1"/>
  <c r="A15" i="21"/>
  <c r="A39" i="21" s="1"/>
  <c r="A16" i="21"/>
  <c r="A40" i="21" s="1"/>
  <c r="A17" i="21"/>
  <c r="A41" i="21" s="1"/>
  <c r="A18" i="21"/>
  <c r="A42" i="21" s="1"/>
  <c r="C49" i="21"/>
  <c r="G49" i="21" s="1"/>
  <c r="A3" i="21"/>
  <c r="A1" i="21"/>
  <c r="L55" i="20"/>
  <c r="M55" i="20"/>
  <c r="N55" i="20"/>
  <c r="O55" i="20"/>
  <c r="L56" i="20"/>
  <c r="M56" i="20"/>
  <c r="N56" i="20"/>
  <c r="O56" i="20"/>
  <c r="P56" i="20"/>
  <c r="L57" i="20"/>
  <c r="M57" i="20"/>
  <c r="N57" i="20"/>
  <c r="O57" i="20"/>
  <c r="L58" i="20"/>
  <c r="M58" i="20"/>
  <c r="N58" i="20"/>
  <c r="O58" i="20"/>
  <c r="P58" i="20"/>
  <c r="L59" i="20"/>
  <c r="M59" i="20"/>
  <c r="N59" i="20"/>
  <c r="O59" i="20"/>
  <c r="P59" i="20"/>
  <c r="K56" i="20"/>
  <c r="K57" i="20"/>
  <c r="S57" i="20" s="1"/>
  <c r="K58" i="20"/>
  <c r="K59" i="20"/>
  <c r="L48" i="20"/>
  <c r="M48" i="20"/>
  <c r="N48" i="20"/>
  <c r="O48" i="20"/>
  <c r="J48" i="20"/>
  <c r="K43" i="20"/>
  <c r="J53" i="20"/>
  <c r="O43" i="20"/>
  <c r="N43" i="20"/>
  <c r="M43" i="20"/>
  <c r="L43" i="20"/>
  <c r="J43" i="20"/>
  <c r="H42" i="20"/>
  <c r="S42" i="20" s="1"/>
  <c r="H41" i="20"/>
  <c r="S41" i="20" s="1"/>
  <c r="H40" i="20"/>
  <c r="S40" i="20" s="1"/>
  <c r="H39" i="20"/>
  <c r="S39" i="20" s="1"/>
  <c r="H38" i="20"/>
  <c r="S38" i="20" s="1"/>
  <c r="H35" i="20"/>
  <c r="S35" i="20" s="1"/>
  <c r="H34" i="20"/>
  <c r="S34" i="20" s="1"/>
  <c r="H33" i="20"/>
  <c r="S33" i="20" s="1"/>
  <c r="H32" i="20"/>
  <c r="S32" i="20" s="1"/>
  <c r="H31" i="20"/>
  <c r="S31" i="20" s="1"/>
  <c r="H30" i="20"/>
  <c r="S30" i="20" s="1"/>
  <c r="H29" i="20"/>
  <c r="S29" i="20" s="1"/>
  <c r="H28" i="20"/>
  <c r="S28" i="20" s="1"/>
  <c r="H27" i="20"/>
  <c r="S27" i="20" s="1"/>
  <c r="H26" i="20"/>
  <c r="S26" i="20" s="1"/>
  <c r="H25" i="20"/>
  <c r="S25" i="20" s="1"/>
  <c r="H24" i="20"/>
  <c r="S24" i="20" s="1"/>
  <c r="H23" i="20"/>
  <c r="S23" i="20" s="1"/>
  <c r="H22" i="20"/>
  <c r="S22" i="20" s="1"/>
  <c r="H21" i="20"/>
  <c r="S21" i="20" s="1"/>
  <c r="H20" i="20"/>
  <c r="S20" i="20" s="1"/>
  <c r="H19" i="20"/>
  <c r="S19" i="20" s="1"/>
  <c r="H18" i="20"/>
  <c r="S18" i="20" s="1"/>
  <c r="H17" i="20"/>
  <c r="S17" i="20" s="1"/>
  <c r="H16" i="20"/>
  <c r="S16" i="20" s="1"/>
  <c r="H15" i="20"/>
  <c r="S15" i="20" s="1"/>
  <c r="H14" i="20"/>
  <c r="S14" i="20" s="1"/>
  <c r="H13" i="20"/>
  <c r="S13" i="20" s="1"/>
  <c r="H12" i="20"/>
  <c r="S12" i="20" s="1"/>
  <c r="H11" i="20"/>
  <c r="S11" i="20" s="1"/>
  <c r="H10" i="20"/>
  <c r="S10" i="20" s="1"/>
  <c r="H9" i="20"/>
  <c r="S9" i="20" s="1"/>
  <c r="H8" i="20"/>
  <c r="S8" i="20" s="1"/>
  <c r="A3" i="20"/>
  <c r="A1" i="20"/>
  <c r="S43" i="20" l="1"/>
  <c r="S59" i="20"/>
  <c r="S56" i="20"/>
  <c r="S58" i="20"/>
  <c r="L60" i="20"/>
  <c r="P60" i="20"/>
  <c r="O60" i="20"/>
  <c r="N60" i="20"/>
  <c r="M60" i="20"/>
  <c r="M49" i="20"/>
  <c r="E15" i="17" s="1"/>
  <c r="E14" i="17"/>
  <c r="J49" i="20"/>
  <c r="B14" i="17"/>
  <c r="H14" i="17"/>
  <c r="O49" i="20"/>
  <c r="G15" i="17" s="1"/>
  <c r="G14" i="17"/>
  <c r="N49" i="20"/>
  <c r="F15" i="17" s="1"/>
  <c r="F14" i="17"/>
  <c r="L49" i="20"/>
  <c r="D15" i="17" s="1"/>
  <c r="D14" i="17"/>
  <c r="K48" i="20"/>
  <c r="C14" i="17" s="1"/>
  <c r="C47" i="21"/>
  <c r="G47" i="21" s="1"/>
  <c r="C55" i="21"/>
  <c r="G55" i="21" s="1"/>
  <c r="C53" i="21"/>
  <c r="G53" i="21" s="1"/>
  <c r="C48" i="21"/>
  <c r="G48" i="21" s="1"/>
  <c r="C52" i="21"/>
  <c r="G52" i="21" s="1"/>
  <c r="C54" i="21"/>
  <c r="G54" i="21" s="1"/>
  <c r="C51" i="21"/>
  <c r="G51" i="21" s="1"/>
  <c r="C50" i="21"/>
  <c r="G50" i="21" s="1"/>
  <c r="H49" i="21"/>
  <c r="K55" i="20"/>
  <c r="S55" i="20" s="1"/>
  <c r="H43" i="20"/>
  <c r="M66" i="6"/>
  <c r="E23" i="17" s="1"/>
  <c r="N66" i="6"/>
  <c r="F23" i="17" s="1"/>
  <c r="S48" i="20" l="1"/>
  <c r="K14" i="17"/>
  <c r="H15" i="17"/>
  <c r="P50" i="20"/>
  <c r="K60" i="20"/>
  <c r="S60" i="20" s="1"/>
  <c r="O50" i="20"/>
  <c r="G19" i="21" s="1"/>
  <c r="J69" i="6"/>
  <c r="L50" i="20"/>
  <c r="D19" i="21" s="1"/>
  <c r="M50" i="20"/>
  <c r="E19" i="21" s="1"/>
  <c r="B15" i="17"/>
  <c r="J50" i="20"/>
  <c r="J61" i="20" s="1"/>
  <c r="N50" i="20"/>
  <c r="F19" i="21" s="1"/>
  <c r="K49" i="20"/>
  <c r="H48" i="21"/>
  <c r="H53" i="21"/>
  <c r="H50" i="21"/>
  <c r="H51" i="21"/>
  <c r="H55" i="21"/>
  <c r="H52" i="21"/>
  <c r="H54" i="21"/>
  <c r="B46" i="21"/>
  <c r="K50" i="20" l="1"/>
  <c r="C19" i="21" s="1"/>
  <c r="C15" i="17"/>
  <c r="K15" i="17"/>
  <c r="S50" i="20"/>
  <c r="H19" i="21"/>
  <c r="S49" i="20"/>
  <c r="B19" i="21"/>
  <c r="K19" i="21" s="1"/>
  <c r="K61" i="20"/>
  <c r="M61" i="20"/>
  <c r="L61" i="20"/>
  <c r="O61" i="20"/>
  <c r="C46" i="21"/>
  <c r="G46" i="21" s="1"/>
  <c r="N61" i="20"/>
  <c r="P61" i="20"/>
  <c r="B56" i="21"/>
  <c r="H47" i="21"/>
  <c r="A3" i="17"/>
  <c r="H46" i="21" l="1"/>
  <c r="C56" i="21"/>
  <c r="C57" i="21" s="1"/>
  <c r="S61" i="20"/>
  <c r="G56" i="21" l="1"/>
  <c r="H19" i="6"/>
  <c r="S19" i="6" s="1"/>
  <c r="H20" i="6"/>
  <c r="S20" i="6" s="1"/>
  <c r="H21" i="6"/>
  <c r="S21" i="6" s="1"/>
  <c r="H22" i="6"/>
  <c r="S22" i="6" s="1"/>
  <c r="H23" i="6"/>
  <c r="S23" i="6" s="1"/>
  <c r="H24" i="6"/>
  <c r="S24" i="6" s="1"/>
  <c r="H25" i="6"/>
  <c r="S25" i="6" s="1"/>
  <c r="H26" i="6"/>
  <c r="S26" i="6" s="1"/>
  <c r="H27" i="6"/>
  <c r="S27" i="6" s="1"/>
  <c r="H28" i="6"/>
  <c r="S28" i="6" s="1"/>
  <c r="H29" i="6"/>
  <c r="S29" i="6" s="1"/>
  <c r="H30" i="6"/>
  <c r="S30" i="6" s="1"/>
  <c r="H31" i="6"/>
  <c r="S31" i="6" s="1"/>
  <c r="H32" i="6"/>
  <c r="S32" i="6" s="1"/>
  <c r="H33" i="6"/>
  <c r="S33" i="6" s="1"/>
  <c r="H34" i="6"/>
  <c r="S34" i="6" s="1"/>
  <c r="H35" i="6"/>
  <c r="S35" i="6" s="1"/>
  <c r="H36" i="6"/>
  <c r="S36" i="6" s="1"/>
  <c r="H37" i="6"/>
  <c r="S37" i="6" s="1"/>
  <c r="H38" i="6"/>
  <c r="S38" i="6" s="1"/>
  <c r="H39" i="6"/>
  <c r="S39" i="6" s="1"/>
  <c r="H40" i="6"/>
  <c r="S40" i="6" s="1"/>
  <c r="H41" i="6"/>
  <c r="S41" i="6" s="1"/>
  <c r="H44" i="6"/>
  <c r="S44" i="6" s="1"/>
  <c r="H45" i="6"/>
  <c r="S45" i="6" s="1"/>
  <c r="H46" i="6"/>
  <c r="S46" i="6" s="1"/>
  <c r="S47" i="6"/>
  <c r="H48" i="6"/>
  <c r="S48" i="6" s="1"/>
  <c r="P54" i="6"/>
  <c r="H9" i="17" s="1"/>
  <c r="O58" i="6"/>
  <c r="G13" i="17" s="1"/>
  <c r="N58" i="6"/>
  <c r="F13" i="17" s="1"/>
  <c r="M58" i="6"/>
  <c r="E13" i="17" s="1"/>
  <c r="L58" i="6"/>
  <c r="D13" i="17" s="1"/>
  <c r="K58" i="6"/>
  <c r="C13" i="17" s="1"/>
  <c r="J58" i="6"/>
  <c r="O57" i="6"/>
  <c r="G12" i="17" s="1"/>
  <c r="N57" i="6"/>
  <c r="F12" i="17" s="1"/>
  <c r="M57" i="6"/>
  <c r="E12" i="17" s="1"/>
  <c r="L57" i="6"/>
  <c r="D12" i="17" s="1"/>
  <c r="K57" i="6"/>
  <c r="C12" i="17" s="1"/>
  <c r="J57" i="6"/>
  <c r="B12" i="17" s="1"/>
  <c r="P68" i="6"/>
  <c r="H25" i="17" s="1"/>
  <c r="O68" i="6"/>
  <c r="G25" i="17" s="1"/>
  <c r="N68" i="6"/>
  <c r="F25" i="17" s="1"/>
  <c r="M68" i="6"/>
  <c r="E25" i="17" s="1"/>
  <c r="L68" i="6"/>
  <c r="D25" i="17" s="1"/>
  <c r="K68" i="6"/>
  <c r="C25" i="17" s="1"/>
  <c r="P67" i="6"/>
  <c r="H24" i="17" s="1"/>
  <c r="O67" i="6"/>
  <c r="G24" i="17" s="1"/>
  <c r="N67" i="6"/>
  <c r="F24" i="17" s="1"/>
  <c r="M67" i="6"/>
  <c r="E24" i="17" s="1"/>
  <c r="L67" i="6"/>
  <c r="D24" i="17" s="1"/>
  <c r="K67" i="6"/>
  <c r="C24" i="17" s="1"/>
  <c r="P66" i="6"/>
  <c r="H23" i="17" s="1"/>
  <c r="O66" i="6"/>
  <c r="G23" i="17" s="1"/>
  <c r="L66" i="6"/>
  <c r="D23" i="17" s="1"/>
  <c r="K66" i="6"/>
  <c r="C23" i="17" s="1"/>
  <c r="P65" i="6"/>
  <c r="H22" i="17" s="1"/>
  <c r="O65" i="6"/>
  <c r="G22" i="17" s="1"/>
  <c r="N65" i="6"/>
  <c r="F22" i="17" s="1"/>
  <c r="M65" i="6"/>
  <c r="E22" i="17" s="1"/>
  <c r="L65" i="6"/>
  <c r="D22" i="17" s="1"/>
  <c r="K65" i="6"/>
  <c r="C22" i="17" s="1"/>
  <c r="P64" i="6"/>
  <c r="H21" i="17" s="1"/>
  <c r="O64" i="6"/>
  <c r="G21" i="17" s="1"/>
  <c r="N64" i="6"/>
  <c r="F21" i="17" s="1"/>
  <c r="M64" i="6"/>
  <c r="E21" i="17" s="1"/>
  <c r="L64" i="6"/>
  <c r="D21" i="17" s="1"/>
  <c r="K64" i="6"/>
  <c r="C21" i="17" s="1"/>
  <c r="J62" i="6"/>
  <c r="A1" i="17"/>
  <c r="O49" i="6"/>
  <c r="N49" i="6"/>
  <c r="K49" i="6"/>
  <c r="H18" i="6"/>
  <c r="S18" i="6" s="1"/>
  <c r="H17" i="6"/>
  <c r="S17" i="6" s="1"/>
  <c r="H16" i="6"/>
  <c r="S16" i="6" s="1"/>
  <c r="H15" i="6"/>
  <c r="S15" i="6" s="1"/>
  <c r="H14" i="6"/>
  <c r="S14" i="6" s="1"/>
  <c r="B13" i="17" l="1"/>
  <c r="K13" i="17" s="1"/>
  <c r="S58" i="6"/>
  <c r="F33" i="21" s="1"/>
  <c r="K12" i="17"/>
  <c r="H49" i="6"/>
  <c r="S64" i="6"/>
  <c r="S67" i="6"/>
  <c r="S66" i="6"/>
  <c r="S65" i="6"/>
  <c r="S68" i="6"/>
  <c r="S57" i="6"/>
  <c r="M54" i="6"/>
  <c r="J54" i="6"/>
  <c r="B9" i="17" s="1"/>
  <c r="K54" i="6"/>
  <c r="L54" i="6"/>
  <c r="D9" i="17" s="1"/>
  <c r="N54" i="6"/>
  <c r="O54" i="6"/>
  <c r="G9" i="17" s="1"/>
  <c r="P56" i="6"/>
  <c r="H11" i="17" s="1"/>
  <c r="P55" i="6"/>
  <c r="H10" i="17" s="1"/>
  <c r="K69" i="6"/>
  <c r="L69" i="6"/>
  <c r="M69" i="6"/>
  <c r="N69" i="6"/>
  <c r="O69" i="6"/>
  <c r="P69" i="6"/>
  <c r="L49" i="6"/>
  <c r="S49" i="6" s="1"/>
  <c r="M49" i="6"/>
  <c r="B19" i="17"/>
  <c r="C9" i="17" l="1"/>
  <c r="M55" i="6"/>
  <c r="E10" i="17" s="1"/>
  <c r="E9" i="17"/>
  <c r="N55" i="6"/>
  <c r="F10" i="17" s="1"/>
  <c r="F9" i="17"/>
  <c r="K24" i="17"/>
  <c r="K20" i="17"/>
  <c r="K25" i="17"/>
  <c r="S69" i="6"/>
  <c r="S54" i="6"/>
  <c r="K56" i="6"/>
  <c r="C11" i="17" s="1"/>
  <c r="L55" i="6"/>
  <c r="D10" i="17" s="1"/>
  <c r="O56" i="6"/>
  <c r="G11" i="17" s="1"/>
  <c r="M56" i="6"/>
  <c r="E11" i="17" s="1"/>
  <c r="N56" i="6"/>
  <c r="F11" i="17" s="1"/>
  <c r="E33" i="21"/>
  <c r="B33" i="21" s="1"/>
  <c r="K55" i="6"/>
  <c r="C10" i="17" s="1"/>
  <c r="O55" i="6"/>
  <c r="G10" i="17" s="1"/>
  <c r="L56" i="6"/>
  <c r="D11" i="17" s="1"/>
  <c r="J56" i="6"/>
  <c r="B11" i="17" s="1"/>
  <c r="J55" i="6"/>
  <c r="B10" i="17" s="1"/>
  <c r="K59" i="6" l="1"/>
  <c r="C9" i="21" s="1"/>
  <c r="C29" i="21" s="1"/>
  <c r="C16" i="17"/>
  <c r="K9" i="17"/>
  <c r="K10" i="17"/>
  <c r="K11" i="17"/>
  <c r="B16" i="17"/>
  <c r="S56" i="6"/>
  <c r="S55" i="6"/>
  <c r="O59" i="6"/>
  <c r="G9" i="21" s="1"/>
  <c r="L59" i="6"/>
  <c r="D9" i="21" s="1"/>
  <c r="M59" i="6"/>
  <c r="E9" i="21" s="1"/>
  <c r="E29" i="21" s="1"/>
  <c r="N59" i="6"/>
  <c r="F9" i="21" s="1"/>
  <c r="F29" i="21" s="1"/>
  <c r="J59" i="6"/>
  <c r="P59" i="6"/>
  <c r="H9" i="21" s="1"/>
  <c r="H29" i="21" s="1"/>
  <c r="C37" i="21"/>
  <c r="C42" i="21"/>
  <c r="D36" i="21"/>
  <c r="C36" i="21"/>
  <c r="G36" i="21" l="1"/>
  <c r="D42" i="21"/>
  <c r="D37" i="21"/>
  <c r="S59" i="6"/>
  <c r="S70" i="6" s="1"/>
  <c r="K22" i="17"/>
  <c r="P70" i="6"/>
  <c r="J70" i="6"/>
  <c r="O70" i="6"/>
  <c r="G26" i="17"/>
  <c r="F16" i="17"/>
  <c r="N70" i="6"/>
  <c r="F26" i="17"/>
  <c r="M70" i="6"/>
  <c r="L70" i="6"/>
  <c r="K70" i="6"/>
  <c r="D40" i="21"/>
  <c r="H16" i="17"/>
  <c r="C35" i="21"/>
  <c r="D41" i="21"/>
  <c r="D38" i="21"/>
  <c r="G37" i="21"/>
  <c r="G42" i="21"/>
  <c r="G16" i="17"/>
  <c r="C38" i="21"/>
  <c r="C40" i="21"/>
  <c r="C41" i="21"/>
  <c r="D35" i="21"/>
  <c r="D39" i="21"/>
  <c r="C39" i="21"/>
  <c r="G39" i="21" s="1"/>
  <c r="D33" i="21"/>
  <c r="C33" i="21"/>
  <c r="B9" i="21"/>
  <c r="B29" i="21" s="1"/>
  <c r="G41" i="21" l="1"/>
  <c r="G35" i="21"/>
  <c r="G33" i="21"/>
  <c r="G40" i="21"/>
  <c r="G38" i="21"/>
  <c r="K9" i="21"/>
  <c r="K21" i="17"/>
  <c r="C26" i="17"/>
  <c r="C27" i="17" s="1"/>
  <c r="H26" i="17"/>
  <c r="H27" i="17" s="1"/>
  <c r="E26" i="17"/>
  <c r="G27" i="17"/>
  <c r="F27" i="17"/>
  <c r="E16" i="17"/>
  <c r="E43" i="21"/>
  <c r="G29" i="21"/>
  <c r="D26" i="17" l="1"/>
  <c r="K26" i="17" s="1"/>
  <c r="K23" i="17"/>
  <c r="B27" i="17"/>
  <c r="E27" i="17"/>
  <c r="H33" i="21"/>
  <c r="E44" i="21"/>
  <c r="D16" i="17" l="1"/>
  <c r="K16" i="17" s="1"/>
  <c r="K10" i="21"/>
  <c r="F43" i="21"/>
  <c r="K17" i="21" l="1"/>
  <c r="H41" i="21" s="1"/>
  <c r="H39" i="21"/>
  <c r="K11" i="21"/>
  <c r="H35" i="21" s="1"/>
  <c r="K13" i="21"/>
  <c r="H37" i="21" s="1"/>
  <c r="K18" i="21"/>
  <c r="H42" i="21" s="1"/>
  <c r="K12" i="21"/>
  <c r="H36" i="21" s="1"/>
  <c r="K14" i="21"/>
  <c r="H38" i="21" s="1"/>
  <c r="K16" i="21"/>
  <c r="H40" i="21" s="1"/>
  <c r="D27" i="17"/>
  <c r="B57" i="21"/>
  <c r="D34" i="21"/>
  <c r="D43" i="21" s="1"/>
  <c r="C34" i="21"/>
  <c r="B43" i="21"/>
  <c r="B44" i="21" s="1"/>
  <c r="D29" i="21"/>
  <c r="K29" i="21" s="1"/>
  <c r="G34" i="21" l="1"/>
  <c r="H34" i="21" s="1"/>
  <c r="D44" i="21"/>
  <c r="F44" i="21"/>
  <c r="C43" i="21"/>
  <c r="G43" i="21" s="1"/>
  <c r="H58" i="21" l="1"/>
  <c r="I58" i="21" s="1"/>
  <c r="G44" i="21"/>
  <c r="C44" i="21"/>
  <c r="K30" i="21" l="1"/>
  <c r="K27"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b/>
            <sz val="9"/>
            <color indexed="81"/>
            <rFont val="Tahoma"/>
            <family val="2"/>
          </rPr>
          <t>Indiquer le nom des partenaires. Reprendre le nom du partenaire dans chaque onglet. /Indicare il nome dei partner. Riprendere i nomi dei partner in ciascun foglio.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7E0D4E1-0F78-4624-A5D4-FA7E0B1624CD}">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763C6741-B758-4505-8A16-10A0763DED49}">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1BA1163F-E075-48BE-A1D2-C65718CD96F4}">
      <text>
        <r>
          <rPr>
            <sz val="9"/>
            <color indexed="81"/>
            <rFont val="Tahoma"/>
            <family val="2"/>
          </rPr>
          <t xml:space="preserve">Si "erreur" vériifer la saisie / se "erreur" verificare i dati inseriti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2E942059-AD12-4915-9994-04460C01B555}">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6EE87477-4F8E-4AB3-BB0E-D079A995539F}">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B0006382-5F0E-4F0D-9A4B-7A69707116BE}">
      <text>
        <r>
          <rPr>
            <sz val="9"/>
            <color indexed="81"/>
            <rFont val="Tahoma"/>
            <family val="2"/>
          </rPr>
          <t xml:space="preserve">Si "erreur" vériifer la saisie / se "erreur" verificare i dati inseriti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6B348F6-B3AD-4826-9E83-A3D25F5BCFF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F51DE51F-58DD-4EDA-A4EF-DBEA77FEAA5A}">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8FF433A8-65DC-4D1B-BF93-ECF9D0A2E384}">
      <text>
        <r>
          <rPr>
            <sz val="9"/>
            <color indexed="81"/>
            <rFont val="Tahoma"/>
            <family val="2"/>
          </rPr>
          <t xml:space="preserve">Si "erreur" vériifer la saisie / se "erreur" verificare i dati inseriti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79F2319B-3D3F-4534-955D-03F0C48F23E2}">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3F63D02A-879B-42D8-A470-18AB8B3B6B22}">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60E8F5BA-48E6-403B-801B-E4EB998C5EA2}">
      <text>
        <r>
          <rPr>
            <sz val="9"/>
            <color indexed="81"/>
            <rFont val="Tahoma"/>
            <family val="2"/>
          </rPr>
          <t xml:space="preserve">Si "erreur" vériifer la saisie / se "erreur" verificare i dati inseriti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B36AFCDA-29E2-4CC0-B598-EFDD86FBC5E5}">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A3A2C1B3-A4E5-4038-89F5-946A110F2BB6}">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B2CADB77-FB48-47D8-871A-7C0387325723}">
      <text>
        <r>
          <rPr>
            <sz val="9"/>
            <color indexed="81"/>
            <rFont val="Tahoma"/>
            <family val="2"/>
          </rPr>
          <t xml:space="preserve">Si "erreur" vériifer la saisie / se "erreur" verificare i dati inseriti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D3B20AF7-C6AE-495C-8CE4-52A996C9D0A3}">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760B0913-B04B-414C-8FB3-1EEEE77C84B8}">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A9BAD53B-7E5C-4A24-AD4F-E04105EAD8E1}">
      <text>
        <r>
          <rPr>
            <sz val="9"/>
            <color indexed="81"/>
            <rFont val="Tahoma"/>
            <family val="2"/>
          </rPr>
          <t xml:space="preserve">Si "erreur" vériifer la saisie / se "erreur" verificare i dati inseriti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CC4D3C85-7ED8-4B93-9614-896B49BCA27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5466C427-2B79-4330-9770-0FB1420E6782}">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E1C0A308-7A66-40D0-8891-FA2523E797F2}">
      <text>
        <r>
          <rPr>
            <sz val="9"/>
            <color indexed="81"/>
            <rFont val="Tahoma"/>
            <family val="2"/>
          </rPr>
          <t xml:space="preserve">Si "erreur" vériifer la saisie / se "erreur" verificare i dati inseriti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884A1C5-8095-4002-B5BA-30E33D194F3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DCBD6876-06ED-4A97-9BC2-F36EB0ABD8CF}">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2D6D6ED2-F30E-4AC5-85ED-AD597607A735}">
      <text>
        <r>
          <rPr>
            <sz val="9"/>
            <color indexed="81"/>
            <rFont val="Tahoma"/>
            <family val="2"/>
          </rPr>
          <t xml:space="preserve">Si "erreur" vériifer la saisie / se "erreur" verificare i dati inseriti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ACBFA835-A209-49BE-BEDF-49592D4A3378}">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0A9F4E59-83D3-4C90-B641-1C63F51D65A9}">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1BDDC5B1-30C1-4B2D-B1F0-B0F858873696}">
      <text>
        <r>
          <rPr>
            <sz val="9"/>
            <color indexed="81"/>
            <rFont val="Tahoma"/>
            <family val="2"/>
          </rPr>
          <t xml:space="preserve">Si "erreur" vériifer la saisie / se "erreur" verificare i dati inseriti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3576EE26-E766-43F0-9580-CC614B025A71}">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BC1984DB-CA13-470B-A481-229BEB031588}">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S13" authorId="0" shapeId="0" xr:uid="{6F25BD8B-04B6-4643-8CB2-1064CA9FE769}">
      <text>
        <r>
          <rPr>
            <sz val="9"/>
            <color indexed="81"/>
            <rFont val="Tahoma"/>
            <family val="2"/>
          </rPr>
          <t xml:space="preserve">Si "erreur" vériifer la saisie / se "erreur" verificare i dati inseriti
</t>
        </r>
      </text>
    </comment>
  </commentList>
</comments>
</file>

<file path=xl/sharedStrings.xml><?xml version="1.0" encoding="utf-8"?>
<sst xmlns="http://schemas.openxmlformats.org/spreadsheetml/2006/main" count="1856" uniqueCount="140">
  <si>
    <t>WP</t>
  </si>
  <si>
    <t>1.1</t>
  </si>
  <si>
    <t>3.4</t>
  </si>
  <si>
    <t>3.1</t>
  </si>
  <si>
    <t xml:space="preserve"> WP</t>
  </si>
  <si>
    <t>Montant prévisionnel / Importo previsionale</t>
  </si>
  <si>
    <t>Dépenses de préparation / Speses di preparazione</t>
  </si>
  <si>
    <t>Catégories de dépenses / Categorie di spese</t>
  </si>
  <si>
    <t>Total / Totale</t>
  </si>
  <si>
    <t>Description de la dépense / Descripzione della spesa</t>
  </si>
  <si>
    <t>Coût total / Costo totale</t>
  </si>
  <si>
    <t>Dépenses déjà soutenues / Spese già sostenute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</si>
  <si>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</si>
  <si>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</si>
  <si>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</si>
  <si>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</si>
  <si>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</si>
  <si>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</si>
  <si>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Contrôle premier niveau / Controllo primo livello</t>
  </si>
  <si>
    <t>Etude / Studio XXXXXX</t>
  </si>
  <si>
    <t>Quantité / Quantità</t>
  </si>
  <si>
    <t>Sem. 1 / Ann. 1</t>
  </si>
  <si>
    <t>Sem. 1 / Ann. 2</t>
  </si>
  <si>
    <t>Sem. 1 / Ann. 3</t>
  </si>
  <si>
    <t>Sem. 2 / Ann. 1</t>
  </si>
  <si>
    <t>Sem. 2 / Ann. 2</t>
  </si>
  <si>
    <t>Sem. 2 / Ann. 3</t>
  </si>
  <si>
    <t>Ctrl</t>
  </si>
  <si>
    <t>Coût unitaire prévisionnel HT ou TTC / Costo unitario previsionale con o senza IVA</t>
  </si>
  <si>
    <t>0.1</t>
  </si>
  <si>
    <t>Date de reporting financier / Data di rendicontazione</t>
  </si>
  <si>
    <t>Total/Totale</t>
  </si>
  <si>
    <t>Partenaires / Partners</t>
  </si>
  <si>
    <t>Sous WP/sotto WP</t>
  </si>
  <si>
    <t>Totale</t>
  </si>
  <si>
    <t>En cas de difficulté, merci de contacter le Secrétariat conjoint ou un animateur du Programme.</t>
  </si>
  <si>
    <t>Dépenses de préparation / Spese di preparazione</t>
  </si>
  <si>
    <t>Synthèse catégorie de dépenses / Sintesi categoria di spesa</t>
  </si>
  <si>
    <t>Synthèse WP / Sintesi WP</t>
  </si>
  <si>
    <t>NOM PROJET / NOME PROGETTO</t>
  </si>
  <si>
    <t>Achat ordinateur / Acquisto computer</t>
  </si>
  <si>
    <t>Assistance technique / Assistenza tecnica</t>
  </si>
  <si>
    <t>Catégorie de dépenses / Categoria di spese</t>
  </si>
  <si>
    <t>PP1 - Nom partenaire / Nome partner</t>
  </si>
  <si>
    <t>PP2 - Nom partenaire / Nome partner</t>
  </si>
  <si>
    <t>PP3 - Nom partenaire / Nome partner</t>
  </si>
  <si>
    <t>PP4 - Nom partenaire / Nome partner</t>
  </si>
  <si>
    <t>PP5 - Nom partenaire / Nome partner</t>
  </si>
  <si>
    <t>PP6 - Nom partenaire / Nome partner</t>
  </si>
  <si>
    <t>PP7 - Nom partenaire / Nome partner</t>
  </si>
  <si>
    <t>PP8 - Nom partenaire / Nome partner</t>
  </si>
  <si>
    <t>PP9 -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</si>
  <si>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</si>
  <si>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</si>
  <si>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</si>
  <si>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</si>
  <si>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</si>
  <si>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</si>
  <si>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</si>
  <si>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</si>
  <si>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</si>
  <si>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</si>
  <si>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</si>
  <si>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 xml:space="preserve">1/ La lista dei costi dettagliati è un documento obbligatorio del dossier di richiesta del contributo FESR.
Deve essere compilata e caricata su Synergie CTE al momento della presentazione della domanda. Non devono essere utilizzati altri budget Excel. Qualsiasi altro file Excel sarà automaticamente rifiutato.					</t>
  </si>
  <si>
    <t>1/ Le présent budget détaillé est une pièce obligatoire du dossier de demande de subvention.
Il doit être renseigné et téléchargé sur Synergie CTE lors du dépôt du dossier de candidature. Aucun autre budget Excel doit être utilisé. Tout autre fichier Excel sera automatiquement rejeté.</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</si>
  <si>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</si>
  <si>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</si>
  <si>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</si>
  <si>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</si>
  <si>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</si>
  <si>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</si>
  <si>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</si>
  <si>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</si>
  <si>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</si>
  <si>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Project manager - préparation dossier / redazione dossier</t>
  </si>
  <si>
    <t>Project manager - coordination administrative / coordinamento amministrativo</t>
  </si>
  <si>
    <t>O1 - P1 - Nom partenaire / Nome partner</t>
  </si>
  <si>
    <t>O1 - P2 - Nom partenaire / Nome partner</t>
  </si>
  <si>
    <t>O1 - P3 - Nom partenaire / Nome partner</t>
  </si>
  <si>
    <t>O1 - P4 - Nom partenaire / Nome partner</t>
  </si>
  <si>
    <t>O1 - P5 - Nom partenaire / Nome partner</t>
  </si>
  <si>
    <t>O1 - P6 - Nom partenaire / Nome partner</t>
  </si>
  <si>
    <t>O1 - P7 - Nom partenaire / Nome partner</t>
  </si>
  <si>
    <t>O1 - P8 - Nom partenaire / Nome partner</t>
  </si>
  <si>
    <t>O1 - P9 -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</si>
  <si>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</si>
  <si>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</si>
  <si>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</si>
  <si>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</si>
  <si>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</si>
  <si>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</si>
  <si>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</si>
  <si>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</si>
  <si>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</si>
  <si>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</si>
  <si>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</si>
  <si>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Total catégories de dépenses et WP / Totale categoria di spesa e WP</t>
  </si>
  <si>
    <t xml:space="preserve">Queste tabelle si compiilano automaticamente a partire dagli importi indicati nelle tabelle per ciascun partner. Se vengono visualizzati messaggi di errore, controllare gli importi inseriti nei fogli precedenti.	</t>
  </si>
  <si>
    <t>Ces tableaux ce remplissent automatiquement à partir des montants indiqués dans les tableaux de chaque partenaire. Si des messages d'erreur s'affichent, vérifiez la saisie effectuée dans les précédents onglets.</t>
  </si>
  <si>
    <t>O2 - P1 - Nom partenaire / Nome partner</t>
  </si>
  <si>
    <t>O2 - P2 - Nom partenaire / Nome partner</t>
  </si>
  <si>
    <t>O2 - P3 - Nom partenaire / Nome partner</t>
  </si>
  <si>
    <t>O2 - P4 - Nom partenaire / Nome partner</t>
  </si>
  <si>
    <t>O2 - P5 - Nom partenaire / Nome partner</t>
  </si>
  <si>
    <t>O2 - P6 - Nom partenaire / Nome partner</t>
  </si>
  <si>
    <t>O2 - P7 - Nom partenaire / Nome partner</t>
  </si>
  <si>
    <t>O2 - P8 - Nom partenaire / Nome partner</t>
  </si>
  <si>
    <t>O2 - P9 - Nom partenaire / Nome partner</t>
  </si>
  <si>
    <t>heure / ora</t>
  </si>
  <si>
    <t>mois / mese</t>
  </si>
  <si>
    <t>an / anno</t>
  </si>
  <si>
    <t>M2 / mq</t>
  </si>
  <si>
    <t xml:space="preserve">autre (préciser) / altro (precisare) </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</si>
  <si>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</si>
  <si>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</si>
  <si>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</si>
  <si>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</si>
  <si>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</si>
  <si>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</si>
  <si>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</si>
  <si>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</si>
  <si>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</si>
  <si>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</si>
  <si>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</si>
  <si>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t>
  </si>
  <si>
    <t xml:space="preserve">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LES DEPLACER E afin de ne pas fausser les tableaux totaux. Le cas écheant, dans les onglets non utilisés et avant de les masquer, vous pouvez effacer le contenu de la cellule A2 (nom du partenaire) afin d'avoir un affichage plus claire dans les onglets TOT. </t>
  </si>
  <si>
    <t xml:space="preserve">Document justificatif prévu / Documento giustificativo previsto </t>
  </si>
  <si>
    <t>Certificats de contrôle de premier niveau / Certificati di primo livello</t>
  </si>
  <si>
    <t>Rapport d'étude / Rapporto di studio</t>
  </si>
  <si>
    <t>Photo - Bon de réception / Foto - attestazione di ricevimento</t>
  </si>
  <si>
    <t>Rapport d'activité / Rapporto di attività</t>
  </si>
  <si>
    <t>Feuille de temps - Timesheet</t>
  </si>
  <si>
    <t>Animation des ateliers de formation / Animazione dei workshop formativi</t>
  </si>
  <si>
    <t>Compte rendu activité réalisées - Resoconto delle attività svolte</t>
  </si>
  <si>
    <t>Sem. 1 / Ann. 4</t>
  </si>
  <si>
    <t>Sem. 2 / Ann. 4</t>
  </si>
  <si>
    <t>5.1</t>
  </si>
  <si>
    <t>Instruments de mesure / Strumenti di misure</t>
  </si>
  <si>
    <t>Consulenza studio</t>
  </si>
  <si>
    <t>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</si>
</sst>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1"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60">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44" fontId="4" fillId="2" borderId="1" xfId="1"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NumberFormat="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0" fontId="7" fillId="0" borderId="0" xfId="0" applyFont="1" applyFill="1" applyBorder="1" applyProtection="1">
      <protection locked="0"/>
    </xf>
    <xf numFmtId="44" fontId="7" fillId="0" borderId="0" xfId="0" applyNumberFormat="1" applyFont="1" applyFill="1" applyBorder="1" applyProtection="1">
      <protection locked="0"/>
    </xf>
    <xf numFmtId="44" fontId="3" fillId="6" borderId="1" xfId="1" applyFont="1" applyFill="1" applyBorder="1" applyAlignment="1" applyProtection="1">
      <alignment horizontal="center" vertical="center" wrapText="1"/>
    </xf>
    <xf numFmtId="44" fontId="3" fillId="4" borderId="1" xfId="1" applyNumberFormat="1" applyFont="1" applyFill="1" applyBorder="1" applyAlignment="1" applyProtection="1">
      <alignment vertical="center"/>
    </xf>
    <xf numFmtId="44" fontId="3" fillId="5" borderId="1" xfId="1" applyFont="1" applyFill="1" applyBorder="1" applyAlignment="1" applyProtection="1">
      <alignment horizontal="center" vertical="center" wrapText="1"/>
    </xf>
    <xf numFmtId="44" fontId="3" fillId="4" borderId="1" xfId="1" applyFont="1" applyFill="1" applyBorder="1" applyAlignment="1" applyProtection="1">
      <alignment horizontal="center" vertical="center" wrapText="1"/>
    </xf>
    <xf numFmtId="0" fontId="4" fillId="0" borderId="0" xfId="0" applyFont="1" applyProtection="1"/>
    <xf numFmtId="0" fontId="8" fillId="0" borderId="0" xfId="0" applyFont="1" applyAlignment="1" applyProtection="1">
      <alignment horizontal="center"/>
    </xf>
    <xf numFmtId="0" fontId="7" fillId="0" borderId="0" xfId="0" applyFont="1" applyProtection="1"/>
    <xf numFmtId="0" fontId="3" fillId="3" borderId="1" xfId="0" applyFont="1" applyFill="1" applyBorder="1" applyAlignment="1" applyProtection="1">
      <alignment horizontal="center" vertical="center" wrapText="1"/>
    </xf>
    <xf numFmtId="44" fontId="3" fillId="3" borderId="1" xfId="1" applyFont="1" applyFill="1" applyBorder="1" applyAlignment="1" applyProtection="1">
      <alignment horizontal="center" vertical="center" wrapText="1"/>
    </xf>
    <xf numFmtId="0" fontId="4" fillId="3" borderId="1" xfId="0" applyFont="1" applyFill="1" applyBorder="1" applyAlignment="1" applyProtection="1">
      <alignment horizontal="center"/>
    </xf>
    <xf numFmtId="0" fontId="9" fillId="0" borderId="0" xfId="0" applyFont="1" applyAlignment="1">
      <alignment horizontal="center"/>
    </xf>
    <xf numFmtId="44" fontId="5" fillId="0" borderId="0" xfId="0" applyNumberFormat="1" applyFont="1"/>
    <xf numFmtId="0" fontId="3" fillId="6" borderId="1" xfId="0" applyFont="1" applyFill="1" applyBorder="1" applyAlignment="1" applyProtection="1">
      <alignment horizontal="center" vertical="center" wrapText="1"/>
    </xf>
    <xf numFmtId="44" fontId="4" fillId="3" borderId="1" xfId="1" quotePrefix="1" applyFont="1" applyFill="1" applyBorder="1" applyProtection="1"/>
    <xf numFmtId="0" fontId="5" fillId="0" borderId="0" xfId="0" applyFont="1" applyProtection="1"/>
    <xf numFmtId="0" fontId="5" fillId="0" borderId="0" xfId="0" applyFont="1" applyFill="1" applyBorder="1" applyProtection="1"/>
    <xf numFmtId="0" fontId="3" fillId="0" borderId="0" xfId="0" applyFont="1" applyAlignment="1" applyProtection="1">
      <alignment horizontal="center"/>
      <protection locked="0"/>
    </xf>
    <xf numFmtId="0" fontId="7"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Border="1" applyAlignment="1" applyProtection="1">
      <alignment wrapText="1"/>
    </xf>
    <xf numFmtId="0" fontId="0" fillId="2" borderId="0" xfId="0" applyFill="1" applyBorder="1" applyAlignment="1" applyProtection="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7" fontId="4" fillId="3" borderId="1" xfId="0" applyNumberFormat="1" applyFont="1" applyFill="1" applyBorder="1" applyAlignment="1" applyProtection="1">
      <alignment horizontal="center"/>
    </xf>
    <xf numFmtId="0" fontId="4" fillId="9" borderId="1" xfId="0" applyFont="1" applyFill="1" applyBorder="1" applyAlignment="1" applyProtection="1">
      <alignment horizontal="left"/>
    </xf>
    <xf numFmtId="0" fontId="4" fillId="5" borderId="1" xfId="0" applyFont="1" applyFill="1" applyBorder="1" applyAlignment="1" applyProtection="1">
      <alignment horizontal="left"/>
    </xf>
    <xf numFmtId="44" fontId="5" fillId="0" borderId="1" xfId="1" applyFont="1" applyBorder="1" applyAlignment="1" applyProtection="1">
      <alignment horizontal="center"/>
    </xf>
    <xf numFmtId="0" fontId="4" fillId="5" borderId="1" xfId="0" applyFont="1" applyFill="1" applyBorder="1" applyAlignment="1" applyProtection="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pplyProtection="1">
      <alignment horizontal="left" vertical="center"/>
    </xf>
    <xf numFmtId="0" fontId="4" fillId="2" borderId="3" xfId="0" applyFont="1" applyFill="1" applyBorder="1" applyAlignment="1" applyProtection="1">
      <alignment horizontal="left" vertical="center"/>
    </xf>
    <xf numFmtId="0" fontId="3" fillId="10" borderId="2" xfId="0" applyFont="1" applyFill="1" applyBorder="1" applyAlignment="1" applyProtection="1">
      <alignment horizontal="left" vertical="center" wrapText="1"/>
    </xf>
    <xf numFmtId="0" fontId="3" fillId="10" borderId="3" xfId="0" applyFont="1" applyFill="1" applyBorder="1" applyAlignment="1" applyProtection="1">
      <alignment horizontal="left" vertical="center" wrapText="1"/>
    </xf>
    <xf numFmtId="0" fontId="4" fillId="9" borderId="1" xfId="0" applyFont="1" applyFill="1" applyBorder="1" applyAlignment="1" applyProtection="1">
      <alignment horizontal="center"/>
    </xf>
    <xf numFmtId="0" fontId="4" fillId="7" borderId="1" xfId="0" applyFont="1" applyFill="1" applyBorder="1" applyAlignment="1" applyProtection="1">
      <alignment horizontal="center" vertical="center"/>
    </xf>
    <xf numFmtId="0" fontId="4" fillId="7" borderId="1" xfId="0" applyFont="1" applyFill="1" applyBorder="1" applyAlignment="1" applyProtection="1">
      <alignment vertical="center"/>
    </xf>
    <xf numFmtId="0" fontId="3" fillId="7" borderId="1" xfId="0" applyFont="1" applyFill="1" applyBorder="1" applyAlignment="1" applyProtection="1">
      <alignment horizontal="center" vertical="center"/>
    </xf>
    <xf numFmtId="44" fontId="3" fillId="7" borderId="1" xfId="1" applyNumberFormat="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pplyProtection="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left" vertical="center"/>
      <protection locked="0"/>
    </xf>
    <xf numFmtId="44" fontId="4" fillId="0" borderId="0" xfId="1" applyFont="1" applyAlignment="1" applyProtection="1">
      <alignment vertical="center"/>
      <protection locked="0"/>
    </xf>
    <xf numFmtId="0" fontId="4" fillId="3" borderId="1" xfId="0" applyFont="1" applyFill="1" applyBorder="1" applyAlignment="1" applyProtection="1">
      <alignment vertical="center"/>
    </xf>
    <xf numFmtId="0" fontId="4" fillId="0" borderId="0" xfId="0" applyFont="1" applyAlignment="1">
      <alignment vertical="center"/>
    </xf>
    <xf numFmtId="0" fontId="4" fillId="3" borderId="1" xfId="0" applyFont="1" applyFill="1" applyBorder="1" applyAlignment="1" applyProtection="1">
      <alignment vertical="center" wrapText="1"/>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Fill="1" applyBorder="1" applyAlignment="1" applyProtection="1">
      <alignment vertical="center"/>
      <protection locked="0"/>
    </xf>
    <xf numFmtId="0" fontId="4" fillId="3" borderId="1" xfId="0" applyFont="1" applyFill="1" applyBorder="1" applyAlignment="1" applyProtection="1">
      <alignment horizontal="center" vertical="center"/>
    </xf>
    <xf numFmtId="44" fontId="5" fillId="3" borderId="1" xfId="1" quotePrefix="1" applyFont="1" applyFill="1" applyBorder="1" applyAlignment="1" applyProtection="1">
      <alignment vertical="center"/>
    </xf>
    <xf numFmtId="44" fontId="3" fillId="9"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xf>
    <xf numFmtId="44" fontId="15" fillId="12" borderId="1" xfId="1" applyNumberFormat="1" applyFont="1" applyFill="1" applyBorder="1" applyAlignment="1" applyProtection="1">
      <alignment horizontal="center" vertical="center" wrapText="1"/>
    </xf>
    <xf numFmtId="44" fontId="15" fillId="12"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8" fillId="0" borderId="0" xfId="0" applyFont="1"/>
    <xf numFmtId="44" fontId="19" fillId="12" borderId="1" xfId="1" applyNumberFormat="1" applyFont="1" applyFill="1" applyBorder="1" applyAlignment="1" applyProtection="1">
      <alignment horizontal="center" vertical="center" wrapText="1"/>
    </xf>
    <xf numFmtId="44" fontId="19" fillId="12" borderId="1" xfId="1" applyFont="1" applyFill="1" applyBorder="1" applyAlignment="1" applyProtection="1">
      <alignment horizontal="center" vertical="center" wrapText="1"/>
    </xf>
    <xf numFmtId="0" fontId="4" fillId="5" borderId="1" xfId="0" applyFont="1" applyFill="1" applyBorder="1" applyAlignment="1" applyProtection="1">
      <alignment horizontal="left" vertical="center" wrapText="1"/>
    </xf>
    <xf numFmtId="0" fontId="4" fillId="9" borderId="1" xfId="0" applyFont="1" applyFill="1" applyBorder="1" applyAlignment="1" applyProtection="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pplyProtection="1">
      <alignment horizontal="center" vertical="center"/>
    </xf>
    <xf numFmtId="0" fontId="3" fillId="10" borderId="2" xfId="0" applyFont="1" applyFill="1" applyBorder="1" applyAlignment="1" applyProtection="1">
      <alignment horizontal="center" vertical="center" wrapText="1"/>
    </xf>
    <xf numFmtId="0" fontId="3" fillId="10" borderId="3" xfId="0" applyFont="1" applyFill="1" applyBorder="1" applyAlignment="1" applyProtection="1">
      <alignment horizontal="center" vertical="center" wrapText="1"/>
    </xf>
    <xf numFmtId="44" fontId="5" fillId="0" borderId="0" xfId="0" applyNumberFormat="1" applyFont="1" applyAlignment="1">
      <alignment horizontal="center"/>
    </xf>
    <xf numFmtId="7" fontId="4" fillId="9" borderId="1" xfId="1" quotePrefix="1" applyNumberFormat="1" applyFont="1" applyFill="1" applyBorder="1" applyProtection="1"/>
    <xf numFmtId="0" fontId="4" fillId="4" borderId="1" xfId="0" applyFont="1" applyFill="1" applyBorder="1" applyAlignment="1" applyProtection="1">
      <alignment horizontal="center"/>
    </xf>
    <xf numFmtId="7" fontId="4" fillId="7" borderId="1" xfId="0" applyNumberFormat="1" applyFont="1" applyFill="1" applyBorder="1" applyAlignment="1" applyProtection="1">
      <alignment horizontal="center"/>
    </xf>
    <xf numFmtId="43" fontId="4" fillId="7" borderId="1" xfId="3" applyFont="1" applyFill="1" applyBorder="1" applyAlignment="1" applyProtection="1">
      <alignment horizontal="center"/>
    </xf>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horizontal="right" vertical="center"/>
    </xf>
    <xf numFmtId="44" fontId="3" fillId="5" borderId="1" xfId="1" applyFont="1" applyFill="1" applyBorder="1" applyAlignment="1" applyProtection="1">
      <alignment horizontal="right" vertical="center" wrapText="1"/>
    </xf>
    <xf numFmtId="44" fontId="3" fillId="7" borderId="1" xfId="1" applyNumberFormat="1" applyFont="1" applyFill="1" applyBorder="1" applyAlignment="1" applyProtection="1">
      <alignment horizontal="right" vertical="center"/>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0" fontId="9" fillId="0" borderId="0" xfId="0" applyFont="1" applyAlignment="1">
      <alignment horizontal="center"/>
    </xf>
    <xf numFmtId="0" fontId="3" fillId="0" borderId="0" xfId="0" applyFont="1" applyAlignment="1" applyProtection="1">
      <alignment horizontal="center"/>
      <protection locked="0"/>
    </xf>
    <xf numFmtId="0" fontId="4" fillId="0" borderId="1" xfId="0" applyFont="1" applyBorder="1" applyAlignment="1">
      <alignment vertical="center" wrapText="1"/>
    </xf>
    <xf numFmtId="0" fontId="9" fillId="0" borderId="0" xfId="0" applyFont="1" applyAlignment="1">
      <alignment horizontal="center"/>
    </xf>
    <xf numFmtId="0" fontId="3" fillId="0" borderId="0" xfId="0" applyFont="1" applyAlignment="1" applyProtection="1">
      <alignment horizontal="center"/>
      <protection locked="0"/>
    </xf>
    <xf numFmtId="0" fontId="9" fillId="0" borderId="0" xfId="0" applyFont="1" applyAlignment="1">
      <alignment horizontal="center"/>
    </xf>
    <xf numFmtId="0" fontId="3" fillId="0" borderId="0" xfId="0" applyFont="1" applyAlignment="1" applyProtection="1">
      <alignment horizontal="center"/>
      <protection locked="0"/>
    </xf>
    <xf numFmtId="43" fontId="3" fillId="5" borderId="1" xfId="1" applyNumberFormat="1" applyFont="1" applyFill="1" applyBorder="1" applyAlignment="1" applyProtection="1">
      <alignment horizontal="right" vertical="center" wrapText="1"/>
    </xf>
    <xf numFmtId="7" fontId="3" fillId="4" borderId="1" xfId="1" applyNumberFormat="1" applyFont="1" applyFill="1" applyBorder="1" applyAlignment="1" applyProtection="1">
      <alignment horizontal="right" vertical="center" wrapText="1"/>
    </xf>
    <xf numFmtId="44" fontId="3" fillId="5" borderId="1" xfId="1" applyNumberFormat="1" applyFont="1" applyFill="1" applyBorder="1" applyAlignment="1" applyProtection="1">
      <alignment horizontal="right" vertical="center" wrapText="1"/>
    </xf>
    <xf numFmtId="0" fontId="9" fillId="0" borderId="0" xfId="0" applyFont="1" applyAlignment="1">
      <alignment horizontal="center"/>
    </xf>
    <xf numFmtId="0" fontId="3" fillId="0" borderId="0" xfId="0" applyFont="1" applyAlignment="1" applyProtection="1">
      <alignment horizontal="center"/>
      <protection locked="0"/>
    </xf>
    <xf numFmtId="43" fontId="3" fillId="8" borderId="1" xfId="1" applyNumberFormat="1" applyFont="1" applyFill="1" applyBorder="1" applyAlignment="1" applyProtection="1">
      <alignment horizontal="right" vertical="center" wrapText="1"/>
    </xf>
    <xf numFmtId="43" fontId="3" fillId="7" borderId="1" xfId="1" applyNumberFormat="1" applyFont="1" applyFill="1" applyBorder="1" applyAlignment="1" applyProtection="1">
      <alignment horizontal="right" vertical="center"/>
    </xf>
    <xf numFmtId="44" fontId="3" fillId="8"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vertical="center"/>
    </xf>
    <xf numFmtId="7" fontId="3" fillId="7" borderId="1" xfId="1" applyNumberFormat="1" applyFont="1" applyFill="1" applyBorder="1" applyAlignment="1" applyProtection="1">
      <alignment horizontal="center" vertical="center" wrapText="1"/>
    </xf>
    <xf numFmtId="7" fontId="4" fillId="5" borderId="1" xfId="1" quotePrefix="1" applyNumberFormat="1" applyFont="1" applyFill="1" applyBorder="1" applyProtection="1"/>
    <xf numFmtId="44" fontId="4" fillId="5" borderId="1" xfId="1" quotePrefix="1" applyFont="1" applyFill="1" applyBorder="1" applyAlignment="1" applyProtection="1">
      <alignment horizontal="right"/>
    </xf>
    <xf numFmtId="0" fontId="4" fillId="13" borderId="1" xfId="1" applyNumberFormat="1" applyFont="1" applyFill="1" applyBorder="1" applyAlignment="1" applyProtection="1">
      <alignment horizontal="center" vertical="center" wrapText="1"/>
      <protection locked="0"/>
    </xf>
    <xf numFmtId="44" fontId="4" fillId="13" borderId="1" xfId="1" applyFont="1" applyFill="1" applyBorder="1" applyAlignment="1" applyProtection="1">
      <alignment vertical="center" wrapText="1"/>
      <protection locked="0"/>
    </xf>
    <xf numFmtId="44" fontId="3" fillId="13" borderId="1" xfId="1" applyFont="1" applyFill="1" applyBorder="1" applyAlignment="1" applyProtection="1">
      <alignment horizontal="center" vertical="center" wrapText="1"/>
    </xf>
    <xf numFmtId="0" fontId="4" fillId="13" borderId="1" xfId="0"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xf>
    <xf numFmtId="0" fontId="1" fillId="2" borderId="0" xfId="0" applyFont="1" applyFill="1" applyBorder="1" applyAlignment="1" applyProtection="1">
      <alignment horizontal="justify" vertical="center" wrapText="1"/>
    </xf>
    <xf numFmtId="0" fontId="9" fillId="0" borderId="0" xfId="0" applyFont="1" applyAlignment="1">
      <alignment horizontal="justify" vertical="center" wrapText="1"/>
    </xf>
    <xf numFmtId="0" fontId="17"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2" fillId="0" borderId="0" xfId="0" applyFont="1" applyAlignment="1" applyProtection="1">
      <alignment horizontal="center"/>
      <protection locked="0"/>
    </xf>
    <xf numFmtId="0" fontId="3" fillId="0" borderId="0" xfId="0" applyFont="1" applyAlignment="1" applyProtection="1">
      <alignment horizontal="center"/>
      <protection locked="0"/>
    </xf>
    <xf numFmtId="0" fontId="12" fillId="0" borderId="0" xfId="0" applyFont="1" applyAlignment="1">
      <alignment horizontal="center"/>
    </xf>
    <xf numFmtId="44" fontId="3" fillId="0" borderId="1" xfId="1" applyFont="1" applyBorder="1" applyAlignment="1" applyProtection="1">
      <alignment horizontal="center"/>
      <protection locked="0"/>
    </xf>
    <xf numFmtId="0" fontId="9" fillId="0" borderId="1" xfId="0" applyFont="1" applyBorder="1" applyAlignment="1" applyProtection="1">
      <alignment horizontal="center"/>
      <protection locked="0"/>
    </xf>
    <xf numFmtId="0" fontId="0" fillId="0" borderId="1" xfId="0" applyBorder="1" applyAlignment="1">
      <alignment horizontal="center"/>
    </xf>
    <xf numFmtId="44" fontId="3" fillId="0" borderId="4" xfId="1" applyFont="1" applyBorder="1" applyAlignment="1" applyProtection="1">
      <alignment horizontal="center"/>
      <protection locked="0"/>
    </xf>
    <xf numFmtId="44" fontId="3" fillId="0" borderId="5" xfId="1" applyFont="1" applyBorder="1" applyAlignment="1" applyProtection="1">
      <alignment horizontal="center"/>
      <protection locked="0"/>
    </xf>
    <xf numFmtId="44" fontId="3" fillId="2" borderId="1" xfId="1" applyFont="1" applyFill="1" applyBorder="1" applyAlignment="1" applyProtection="1">
      <alignment horizontal="center" vertical="center" wrapText="1"/>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topLeftCell="A9" zoomScaleNormal="100" workbookViewId="0">
      <selection activeCell="A14" sqref="A14:G14"/>
    </sheetView>
  </sheetViews>
  <sheetFormatPr baseColWidth="10" defaultColWidth="11.453125" defaultRowHeight="14.5" x14ac:dyDescent="0.35"/>
  <cols>
    <col min="1" max="1" width="32.54296875" style="50" customWidth="1"/>
    <col min="2" max="6" width="11.453125" style="50"/>
    <col min="7" max="7" width="13.26953125" style="50" customWidth="1"/>
    <col min="8" max="16384" width="11.453125" style="50"/>
  </cols>
  <sheetData>
    <row r="1" spans="1:17" x14ac:dyDescent="0.35">
      <c r="A1" s="53"/>
      <c r="B1" s="53"/>
      <c r="C1" s="53"/>
      <c r="D1" s="53"/>
      <c r="E1" s="53"/>
      <c r="F1" s="53"/>
      <c r="G1" s="53"/>
    </row>
    <row r="2" spans="1:17" x14ac:dyDescent="0.35">
      <c r="A2" s="53"/>
      <c r="B2" s="53"/>
      <c r="C2" s="53"/>
      <c r="D2" s="53"/>
      <c r="E2" s="53"/>
      <c r="F2" s="53"/>
      <c r="G2" s="53"/>
    </row>
    <row r="3" spans="1:17" x14ac:dyDescent="0.35">
      <c r="A3" s="53"/>
      <c r="B3" s="53"/>
      <c r="C3" s="53"/>
      <c r="D3" s="53"/>
      <c r="E3" s="53"/>
      <c r="F3" s="53"/>
      <c r="G3" s="53"/>
    </row>
    <row r="4" spans="1:17" x14ac:dyDescent="0.35">
      <c r="A4" s="53"/>
      <c r="B4" s="53"/>
      <c r="C4" s="53"/>
      <c r="D4" s="53"/>
      <c r="E4" s="53"/>
      <c r="F4" s="53"/>
      <c r="G4" s="53"/>
    </row>
    <row r="5" spans="1:17" x14ac:dyDescent="0.35">
      <c r="A5" s="53"/>
      <c r="B5" s="53"/>
      <c r="C5" s="53"/>
      <c r="D5" s="53"/>
      <c r="E5" s="53"/>
      <c r="F5" s="53"/>
      <c r="G5" s="53"/>
    </row>
    <row r="6" spans="1:17" x14ac:dyDescent="0.35">
      <c r="A6" s="53"/>
      <c r="B6" s="53"/>
      <c r="C6" s="53"/>
      <c r="D6" s="53"/>
      <c r="E6" s="53"/>
      <c r="F6" s="53"/>
      <c r="G6" s="53"/>
    </row>
    <row r="7" spans="1:17" x14ac:dyDescent="0.35">
      <c r="A7" s="53"/>
      <c r="B7" s="53"/>
      <c r="C7" s="53"/>
      <c r="D7" s="53"/>
      <c r="E7" s="53"/>
      <c r="F7" s="53"/>
      <c r="G7" s="53"/>
    </row>
    <row r="8" spans="1:17" x14ac:dyDescent="0.35">
      <c r="A8" s="53"/>
      <c r="B8" s="53"/>
      <c r="C8" s="53"/>
      <c r="D8" s="53"/>
      <c r="E8" s="53"/>
      <c r="F8" s="53"/>
      <c r="G8" s="53"/>
    </row>
    <row r="9" spans="1:17" ht="50.15" customHeight="1" x14ac:dyDescent="0.35">
      <c r="A9" s="145" t="s">
        <v>56</v>
      </c>
      <c r="B9" s="145"/>
      <c r="C9" s="145"/>
      <c r="D9" s="145"/>
      <c r="E9" s="145"/>
      <c r="F9" s="145"/>
      <c r="G9" s="145"/>
      <c r="H9" s="51"/>
      <c r="I9" s="51"/>
      <c r="J9" s="51"/>
      <c r="K9" s="51"/>
      <c r="L9" s="51"/>
      <c r="M9" s="51"/>
      <c r="N9" s="51"/>
      <c r="O9" s="51"/>
      <c r="P9" s="51"/>
      <c r="Q9" s="51"/>
    </row>
    <row r="10" spans="1:17" s="52" customFormat="1" ht="55.5" customHeight="1" x14ac:dyDescent="0.35">
      <c r="A10" s="146" t="s">
        <v>64</v>
      </c>
      <c r="B10" s="146"/>
      <c r="C10" s="146"/>
      <c r="D10" s="146"/>
      <c r="E10" s="146"/>
      <c r="F10" s="146"/>
      <c r="G10" s="146"/>
    </row>
    <row r="11" spans="1:17" s="52" customFormat="1" x14ac:dyDescent="0.35">
      <c r="A11" s="146"/>
      <c r="B11" s="146"/>
      <c r="C11" s="146"/>
      <c r="D11" s="146"/>
      <c r="E11" s="146"/>
      <c r="F11" s="146"/>
      <c r="G11" s="146"/>
    </row>
    <row r="12" spans="1:17" s="52" customFormat="1" ht="31.5" customHeight="1" x14ac:dyDescent="0.35">
      <c r="A12" s="146" t="s">
        <v>62</v>
      </c>
      <c r="B12" s="146"/>
      <c r="C12" s="146"/>
      <c r="D12" s="146"/>
      <c r="E12" s="146"/>
      <c r="F12" s="146"/>
      <c r="G12" s="146"/>
    </row>
    <row r="13" spans="1:17" s="52" customFormat="1" x14ac:dyDescent="0.35">
      <c r="A13" s="146"/>
      <c r="B13" s="146"/>
      <c r="C13" s="146"/>
      <c r="D13" s="146"/>
      <c r="E13" s="146"/>
      <c r="F13" s="146"/>
      <c r="G13" s="146"/>
    </row>
    <row r="14" spans="1:17" s="52" customFormat="1" ht="57" customHeight="1" x14ac:dyDescent="0.35">
      <c r="A14" s="146" t="s">
        <v>118</v>
      </c>
      <c r="B14" s="146"/>
      <c r="C14" s="146"/>
      <c r="D14" s="146"/>
      <c r="E14" s="146"/>
      <c r="F14" s="146"/>
      <c r="G14" s="146"/>
    </row>
    <row r="15" spans="1:17" s="52" customFormat="1" x14ac:dyDescent="0.35">
      <c r="A15" s="146"/>
      <c r="B15" s="146"/>
      <c r="C15" s="146"/>
      <c r="D15" s="146"/>
      <c r="E15" s="146"/>
      <c r="F15" s="146"/>
      <c r="G15" s="146"/>
    </row>
    <row r="16" spans="1:17" s="52" customFormat="1" ht="32.25" customHeight="1" x14ac:dyDescent="0.35">
      <c r="A16" s="146" t="s">
        <v>72</v>
      </c>
      <c r="B16" s="146"/>
      <c r="C16" s="146"/>
      <c r="D16" s="146"/>
      <c r="E16" s="146"/>
      <c r="F16" s="146"/>
      <c r="G16" s="146"/>
    </row>
    <row r="17" spans="1:7" s="52" customFormat="1" ht="43.5" customHeight="1" x14ac:dyDescent="0.35">
      <c r="A17" s="146" t="s">
        <v>73</v>
      </c>
      <c r="B17" s="146"/>
      <c r="C17" s="146"/>
      <c r="D17" s="146"/>
      <c r="E17" s="146"/>
      <c r="F17" s="146"/>
      <c r="G17" s="146"/>
    </row>
    <row r="18" spans="1:7" s="52" customFormat="1" x14ac:dyDescent="0.35">
      <c r="A18" s="54"/>
      <c r="B18" s="54"/>
      <c r="C18" s="54"/>
      <c r="D18" s="54"/>
      <c r="E18" s="54"/>
      <c r="F18" s="54"/>
      <c r="G18" s="54"/>
    </row>
    <row r="19" spans="1:7" s="52" customFormat="1" ht="31.5" customHeight="1" x14ac:dyDescent="0.35">
      <c r="A19" s="146" t="s">
        <v>60</v>
      </c>
      <c r="B19" s="146"/>
      <c r="C19" s="146"/>
      <c r="D19" s="146"/>
      <c r="E19" s="146"/>
      <c r="F19" s="146"/>
      <c r="G19" s="146"/>
    </row>
    <row r="20" spans="1:7" s="52" customFormat="1" x14ac:dyDescent="0.35">
      <c r="A20" s="146"/>
      <c r="B20" s="146"/>
      <c r="C20" s="146"/>
      <c r="D20" s="146"/>
      <c r="E20" s="146"/>
      <c r="F20" s="146"/>
      <c r="G20" s="146"/>
    </row>
    <row r="21" spans="1:7" s="52" customFormat="1" x14ac:dyDescent="0.35">
      <c r="A21" s="146" t="s">
        <v>35</v>
      </c>
      <c r="B21" s="146"/>
      <c r="C21" s="146"/>
      <c r="D21" s="146"/>
      <c r="E21" s="146"/>
      <c r="F21" s="146"/>
      <c r="G21" s="146"/>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3B35-082E-46A1-BFD4-F7F82E2DDC69}">
  <sheetPr>
    <tabColor theme="3"/>
  </sheetPr>
  <dimension ref="A1:T70"/>
  <sheetViews>
    <sheetView topLeftCell="D40" zoomScale="70" zoomScaleNormal="70" zoomScaleSheetLayoutView="85" workbookViewId="0">
      <selection activeCell="R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81</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88.5" customHeight="1"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820408C0-B249-4250-8E30-C892B90A1B00}">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7F9D4068-B49F-452B-96E8-9E200BF761E6}">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6F478FE6-2E91-4149-BE5F-ADC14E525540}">
      <formula1>"Personnel,Investissement,Prestations externes,Communication,Déplacement,Contribution en nature"</formula1>
    </dataValidation>
    <dataValidation type="list" allowBlank="1" showInputMessage="1" showErrorMessage="1" sqref="I14:I48" xr:uid="{31641445-D5AF-4A90-AA32-126FCF49571C}">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DA5C0921-02D6-40EC-8F13-4C5E76DCC12A}">
          <x14:formula1>
            <xm:f>Feuil13!$A$1:$A$7</xm:f>
          </x14:formula1>
          <xm:sqref>G14:G48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AD1D-7ACA-4C46-B1EB-3E21A8ED6C9D}">
  <sheetPr>
    <tabColor theme="3"/>
  </sheetPr>
  <dimension ref="A1:T70"/>
  <sheetViews>
    <sheetView topLeftCell="L49" zoomScaleNormal="100" zoomScaleSheetLayoutView="85" workbookViewId="0">
      <selection activeCell="R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82</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88.5" customHeight="1"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89B02159-D7CE-4A7F-AF0D-0765450E392F}">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65E1366B-15C1-433C-87C2-DA164D12BFA3}">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ADB66FED-A10A-4365-B1A3-A96C37DC0AEE}">
      <formula1>"Personnel,Investissement,Prestations externes,Communication,Déplacement,Contribution en nature"</formula1>
    </dataValidation>
    <dataValidation type="list" allowBlank="1" showInputMessage="1" showErrorMessage="1" sqref="I14:I48" xr:uid="{3D632C43-3098-44E1-9C48-7E144A3A7467}">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0"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24A452A8-D8CE-4368-B9C5-98B059CDD5D0}">
          <x14:formula1>
            <xm:f>Feuil13!$A$1:$A$7</xm:f>
          </x14:formula1>
          <xm:sqref>G14:G48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F311-599A-4973-9789-A5B184DF6091}">
  <sheetPr>
    <tabColor theme="3"/>
  </sheetPr>
  <dimension ref="A1:T70"/>
  <sheetViews>
    <sheetView topLeftCell="M49" zoomScaleNormal="100" zoomScaleSheetLayoutView="85" workbookViewId="0">
      <selection activeCell="R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83</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88.5" customHeight="1"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10BD075B-44FA-4A6E-B317-035538C58DCA}">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5BF079FE-0AD3-49F7-BB99-D77182C6E4E8}">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4F1770FC-A6A7-4E1A-92BD-AB629BE4928E}">
      <formula1>"Personnel,Investissement,Prestations externes,Communication,Déplacement,Contribution en nature"</formula1>
    </dataValidation>
    <dataValidation type="list" allowBlank="1" showInputMessage="1" showErrorMessage="1" sqref="I14:I48" xr:uid="{47267E49-D556-4710-8405-F66778B372EF}">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0"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BEBA213E-8A65-4D2E-AF9F-942CF52B10DA}">
          <x14:formula1>
            <xm:f>Feuil13!$A$1:$A$7</xm:f>
          </x14:formula1>
          <xm:sqref>G14:G48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1164-E47E-476B-962E-6DD4A64E1988}">
  <sheetPr>
    <tabColor theme="3"/>
  </sheetPr>
  <dimension ref="A1:T70"/>
  <sheetViews>
    <sheetView tabSelected="1" topLeftCell="I13" zoomScale="90" zoomScaleNormal="90" zoomScaleSheetLayoutView="85" workbookViewId="0">
      <selection activeCell="L75" sqref="L75"/>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84</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88.5" customHeight="1"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CB611215-0783-48A2-B47F-B3A29B247E07}">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BBE8F442-1F76-4AA4-B328-5AC908156E26}">
      <formula1>"Personnel,Investissement,Prestations externes,Communication,Déplacement,Contribution en nature"</formula1>
    </dataValidation>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FF8A4E47-8FA4-4B56-A97B-66DECE4CECF7}">
      <formula1>"1,2"</formula1>
    </dataValidation>
    <dataValidation type="list" allowBlank="1" showInputMessage="1" showErrorMessage="1" sqref="I14:I48" xr:uid="{FBE99A41-ED6F-44C3-A21D-DA2F48C34C0F}">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0"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92E1A2B-84A1-46B4-925E-170463F79DDE}">
          <x14:formula1>
            <xm:f>Feuil13!$A$1:$A$7</xm:f>
          </x14:formula1>
          <xm:sqref>G14:G48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sheetPr>
  <dimension ref="A1:T62"/>
  <sheetViews>
    <sheetView topLeftCell="C1" zoomScale="90" zoomScaleNormal="90" zoomScaleSheetLayoutView="85" workbookViewId="0">
      <selection activeCell="S43" sqref="S43"/>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86</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55"/>
      <c r="B4" s="55"/>
      <c r="C4" s="55"/>
      <c r="D4" s="55"/>
      <c r="E4" s="55"/>
      <c r="F4" s="55"/>
      <c r="G4" s="55"/>
      <c r="H4" s="55"/>
      <c r="I4" s="55"/>
      <c r="J4" s="55"/>
      <c r="K4" s="55"/>
      <c r="L4" s="55"/>
      <c r="M4" s="55"/>
      <c r="N4" s="55"/>
      <c r="O4" s="55"/>
      <c r="P4" s="55"/>
      <c r="Q4" s="133"/>
      <c r="R4" s="133"/>
      <c r="S4" s="55"/>
    </row>
    <row r="5" spans="1:20" ht="13" x14ac:dyDescent="0.3">
      <c r="A5" s="55"/>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O55"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ref="L56:P59" si="9">(SUMIF($C$8:$C$42,$I56,L$8:L$42))+(SUMIF($C$8:$C$42,$I56,L$8:L$42))*0.4</f>
        <v>0</v>
      </c>
      <c r="M56" s="95">
        <f t="shared" si="9"/>
        <v>0</v>
      </c>
      <c r="N56" s="95">
        <f t="shared" si="9"/>
        <v>0</v>
      </c>
      <c r="O56" s="95">
        <f t="shared" si="9"/>
        <v>0</v>
      </c>
      <c r="P56" s="95">
        <f t="shared" si="9"/>
        <v>0</v>
      </c>
      <c r="Q56" s="95">
        <f t="shared" ref="Q56:R59" si="10">(SUMIF($C$8:$C$42,$I56,Q$8:Q$42))+(SUMIF($C$8:$C$42,$I56,Q$8:Q$42))*0.4</f>
        <v>0</v>
      </c>
      <c r="R56" s="95">
        <f t="shared" si="10"/>
        <v>0</v>
      </c>
      <c r="S56" s="136">
        <f t="shared" ref="S56" si="11">SUM(K56:R56)</f>
        <v>0</v>
      </c>
    </row>
    <row r="57" spans="1:19" s="89" customFormat="1" ht="13" x14ac:dyDescent="0.35">
      <c r="A57" s="84"/>
      <c r="B57" s="85"/>
      <c r="C57" s="85"/>
      <c r="D57" s="85"/>
      <c r="E57" s="85"/>
      <c r="F57" s="93"/>
      <c r="G57" s="93"/>
      <c r="H57" s="92"/>
      <c r="I57" s="94">
        <v>3</v>
      </c>
      <c r="J57" s="95"/>
      <c r="K57" s="95">
        <f>(SUMIF($C$8:$C$42,$I57,K$8:K$42))+(SUMIF($C$8:$C$42,$I57,K$8:K$42))*0.4</f>
        <v>0</v>
      </c>
      <c r="L57" s="95">
        <f t="shared" si="9"/>
        <v>0</v>
      </c>
      <c r="M57" s="95">
        <f t="shared" si="9"/>
        <v>24500</v>
      </c>
      <c r="N57" s="95">
        <f t="shared" si="9"/>
        <v>24500</v>
      </c>
      <c r="O57" s="95">
        <f t="shared" si="9"/>
        <v>24500</v>
      </c>
      <c r="P57" s="95">
        <f>(SUMIF($C$8:$C$42,$I57,P$8:P$42))+(SUMIF($C$8:$C$42,$I57,P$8:P$42))*0.4</f>
        <v>24500</v>
      </c>
      <c r="Q57" s="95">
        <f t="shared" si="10"/>
        <v>0</v>
      </c>
      <c r="R57" s="95">
        <f t="shared" si="10"/>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9"/>
        <v>0</v>
      </c>
      <c r="M58" s="95">
        <f t="shared" si="9"/>
        <v>0</v>
      </c>
      <c r="N58" s="95">
        <f t="shared" si="9"/>
        <v>0</v>
      </c>
      <c r="O58" s="95">
        <f t="shared" si="9"/>
        <v>0</v>
      </c>
      <c r="P58" s="95">
        <f t="shared" si="9"/>
        <v>0</v>
      </c>
      <c r="Q58" s="95">
        <f t="shared" si="10"/>
        <v>280</v>
      </c>
      <c r="R58" s="95">
        <f t="shared" si="10"/>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9"/>
        <v>0</v>
      </c>
      <c r="M59" s="95">
        <f t="shared" si="9"/>
        <v>0</v>
      </c>
      <c r="N59" s="95">
        <f t="shared" si="9"/>
        <v>0</v>
      </c>
      <c r="O59" s="95">
        <f t="shared" si="9"/>
        <v>0</v>
      </c>
      <c r="P59" s="95">
        <f t="shared" si="9"/>
        <v>0</v>
      </c>
      <c r="Q59" s="95">
        <f t="shared" si="10"/>
        <v>0</v>
      </c>
      <c r="R59" s="95">
        <f t="shared" si="10"/>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2">ROUND(SUM(K54:K59),13)</f>
        <v>490</v>
      </c>
      <c r="L60" s="119">
        <f t="shared" si="12"/>
        <v>490</v>
      </c>
      <c r="M60" s="119">
        <f t="shared" si="12"/>
        <v>24990</v>
      </c>
      <c r="N60" s="119">
        <f t="shared" si="12"/>
        <v>24990</v>
      </c>
      <c r="O60" s="119">
        <f t="shared" si="12"/>
        <v>24990</v>
      </c>
      <c r="P60" s="119">
        <f t="shared" si="12"/>
        <v>24500</v>
      </c>
      <c r="Q60" s="119">
        <f>ROUND(SUM(Q54:Q59),13)</f>
        <v>280</v>
      </c>
      <c r="R60" s="119">
        <f>ROUND(SUM(R54:R59),13)</f>
        <v>420</v>
      </c>
      <c r="S60" s="78">
        <f>SUM(J60:R60)</f>
        <v>106050</v>
      </c>
    </row>
    <row r="61" spans="1:19" ht="13" x14ac:dyDescent="0.3">
      <c r="C61" s="1"/>
      <c r="D61" s="1"/>
      <c r="E61" s="1"/>
      <c r="F61" s="28"/>
      <c r="G61" s="28"/>
      <c r="H61" s="27"/>
      <c r="I61" s="1"/>
      <c r="J61" s="56" t="str">
        <f>IF(J50=J60,"", "Erreur")</f>
        <v/>
      </c>
      <c r="K61" s="56" t="str">
        <f t="shared" ref="K61:S61" si="13">IF(K50=K60,"", "Erreur")</f>
        <v/>
      </c>
      <c r="L61" s="56" t="str">
        <f t="shared" si="13"/>
        <v/>
      </c>
      <c r="M61" s="56" t="str">
        <f t="shared" si="13"/>
        <v/>
      </c>
      <c r="N61" s="56" t="str">
        <f t="shared" si="13"/>
        <v/>
      </c>
      <c r="O61" s="56" t="str">
        <f t="shared" si="13"/>
        <v/>
      </c>
      <c r="P61" s="56" t="str">
        <f t="shared" si="13"/>
        <v/>
      </c>
      <c r="Q61" s="132"/>
      <c r="R61" s="132"/>
      <c r="S61" s="56" t="str">
        <f t="shared" si="13"/>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disablePrompts="1" count="3">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250C11BA-8619-4597-AC2B-2836EF781737}">
      <formula1>"1,2"</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7CC31B6F-EB31-4F22-8BB3-05820887226C}">
      <formula1>"Personnel,Investissement,Prestations externes,Communication,Déplacement,Contribution en nature"</formula1>
    </dataValidation>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2"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xr:uid="{9A9516B4-D10B-40DA-84EC-4A227187A90F}">
          <x14:formula1>
            <xm:f>Feuil13!$A$1:$A$7</xm:f>
          </x14:formula1>
          <xm:sqref>G8:G42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sheetPr>
  <dimension ref="A1:T62"/>
  <sheetViews>
    <sheetView topLeftCell="E1" zoomScale="90" zoomScaleNormal="90" zoomScaleSheetLayoutView="85" workbookViewId="0">
      <selection activeCell="K6" sqref="K6:R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99</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74161642-D723-4A53-ABE1-DAEA7DA30321}">
      <formula1>"Personnel,Fonctionnement,Prestations externes,Liés aux participants"</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6D846132-0319-40F6-8311-E8441E32070D}">
      <formula1>"Personnel,Investissement,Prestations externes,Communication,Déplacement,Contribution en nature"</formula1>
    </dataValidation>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4B3748FC-7D9A-4F7F-9324-45BB4E4376F9}">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3E669DD2-172E-4892-A9FB-67BDD3F42C79}">
          <x14:formula1>
            <xm:f>Feuil13!$A$1:$A$7</xm:f>
          </x14:formula1>
          <xm:sqref>G8:G42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sheetPr>
  <dimension ref="A1:T62"/>
  <sheetViews>
    <sheetView zoomScale="90" zoomScaleNormal="90" zoomScaleSheetLayoutView="85" workbookViewId="0">
      <selection activeCell="K6" sqref="K6:R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100</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097DC08C-297F-434D-A0B3-71E583EB23B3}">
      <formula1>"1,2"</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91D974CC-A3DE-4659-9F3E-02D3A92B35FF}">
      <formula1>"Personnel,Investissement,Prestations externes,Communication,Déplacement,Contribution en nature"</formula1>
    </dataValidation>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FA46BC1D-525C-4402-BAAF-370BF5A9257A}">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8D94006-D4E8-48C0-B735-B9E5D15F3E44}">
          <x14:formula1>
            <xm:f>Feuil13!$A$1:$A$7</xm:f>
          </x14:formula1>
          <xm:sqref>G8:G42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sheetPr>
  <dimension ref="A1:T62"/>
  <sheetViews>
    <sheetView topLeftCell="K32" zoomScale="90" zoomScaleNormal="90" zoomScaleSheetLayoutView="85" workbookViewId="0">
      <selection activeCell="I10" sqref="I10"/>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101</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AADB3509-98C2-4F6B-8CD0-E9BF90ED63C1}">
      <formula1>"Personnel,Fonctionnement,Prestations externes,Liés aux participants"</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04F7EFE5-A281-40DB-BF22-5B3564204265}">
      <formula1>"Personnel,Investissement,Prestations externes,Communication,Déplacement,Contribution en nature"</formula1>
    </dataValidation>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6C8FA386-1EC3-4808-9F22-ADD5CC999196}">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6C81E041-C64C-4184-9986-426DCD6D2F9D}">
          <x14:formula1>
            <xm:f>Feuil13!$A$1:$A$7</xm:f>
          </x14:formula1>
          <xm:sqref>G8:G42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0B2A-3860-483F-967D-44959BE77E86}">
  <sheetPr>
    <tabColor rgb="FF92D050"/>
  </sheetPr>
  <dimension ref="A1:T62"/>
  <sheetViews>
    <sheetView zoomScale="90" zoomScaleNormal="90" zoomScaleSheetLayoutView="85" workbookViewId="0">
      <selection activeCell="K6" sqref="K6:R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102</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E32B1C95-17B5-42AD-83C0-181967E7B413}">
      <formula1>"1,2"</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C5D1D3BD-2446-4EE1-B93E-23DE35BD9ECB}">
      <formula1>"Personnel,Investissement,Prestations externes,Communication,Déplacement,Contribution en nature"</formula1>
    </dataValidation>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3CDCE371-B1BA-48DF-8DD5-375AF10F57E8}">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B014950-4980-4B03-A0CC-07756791CD79}">
          <x14:formula1>
            <xm:f>Feuil13!$A$1:$A$7</xm:f>
          </x14:formula1>
          <xm:sqref>G8:G42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1C60-96C5-4ADF-AC66-CB599C152842}">
  <sheetPr>
    <tabColor rgb="FF92D050"/>
  </sheetPr>
  <dimension ref="A1:T62"/>
  <sheetViews>
    <sheetView topLeftCell="J40" zoomScale="90" zoomScaleNormal="90" zoomScaleSheetLayoutView="85" workbookViewId="0">
      <selection activeCell="O48" sqref="O4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103</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A16965AA-405F-40A9-9C32-0B4A44211118}">
      <formula1>"Personnel,Fonctionnement,Prestations externes,Liés aux participants"</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B9BFC53E-75C2-4C19-8400-240360ECDBF8}">
      <formula1>"Personnel,Investissement,Prestations externes,Communication,Déplacement,Contribution en nature"</formula1>
    </dataValidation>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1359627F-4ACD-4E0D-B773-DF108E031C75}">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4CE1FDC0-BA66-4318-B99B-384E5D03E389}">
          <x14:formula1>
            <xm:f>Feuil13!$A$1:$A$7</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topLeftCell="A9" zoomScaleNormal="100" workbookViewId="0">
      <selection activeCell="A14" sqref="A14:G14"/>
    </sheetView>
  </sheetViews>
  <sheetFormatPr baseColWidth="10" defaultColWidth="11.453125" defaultRowHeight="14.5" x14ac:dyDescent="0.35"/>
  <cols>
    <col min="1" max="1" width="32.54296875" style="50" customWidth="1"/>
    <col min="2" max="6" width="11.453125" style="50"/>
    <col min="7" max="7" width="13.26953125" style="50" customWidth="1"/>
    <col min="8" max="16384" width="11.453125" style="50"/>
  </cols>
  <sheetData>
    <row r="1" spans="1:17" x14ac:dyDescent="0.35">
      <c r="A1" s="53"/>
      <c r="B1" s="53"/>
      <c r="C1" s="53"/>
      <c r="D1" s="53"/>
      <c r="E1" s="53"/>
      <c r="F1" s="53"/>
      <c r="G1" s="53"/>
    </row>
    <row r="2" spans="1:17" x14ac:dyDescent="0.35">
      <c r="A2" s="53"/>
      <c r="B2" s="53"/>
      <c r="C2" s="53"/>
      <c r="D2" s="53"/>
      <c r="E2" s="53"/>
      <c r="F2" s="53"/>
      <c r="G2" s="53"/>
    </row>
    <row r="3" spans="1:17" x14ac:dyDescent="0.35">
      <c r="A3" s="53"/>
      <c r="B3" s="53"/>
      <c r="C3" s="53"/>
      <c r="D3" s="53"/>
      <c r="E3" s="53"/>
      <c r="F3" s="53"/>
      <c r="G3" s="53"/>
    </row>
    <row r="4" spans="1:17" x14ac:dyDescent="0.35">
      <c r="A4" s="53"/>
      <c r="B4" s="53"/>
      <c r="C4" s="53"/>
      <c r="D4" s="53"/>
      <c r="E4" s="53"/>
      <c r="F4" s="53"/>
      <c r="G4" s="53"/>
    </row>
    <row r="5" spans="1:17" x14ac:dyDescent="0.35">
      <c r="A5" s="53"/>
      <c r="B5" s="53"/>
      <c r="C5" s="53"/>
      <c r="D5" s="53"/>
      <c r="E5" s="53"/>
      <c r="F5" s="53"/>
      <c r="G5" s="53"/>
    </row>
    <row r="6" spans="1:17" x14ac:dyDescent="0.35">
      <c r="A6" s="53"/>
      <c r="B6" s="53"/>
      <c r="C6" s="53"/>
      <c r="D6" s="53"/>
      <c r="E6" s="53"/>
      <c r="F6" s="53"/>
      <c r="G6" s="53"/>
    </row>
    <row r="7" spans="1:17" x14ac:dyDescent="0.35">
      <c r="A7" s="53"/>
      <c r="B7" s="53"/>
      <c r="C7" s="53"/>
      <c r="D7" s="53"/>
      <c r="E7" s="53"/>
      <c r="F7" s="53"/>
      <c r="G7" s="53"/>
    </row>
    <row r="8" spans="1:17" x14ac:dyDescent="0.35">
      <c r="A8" s="53"/>
      <c r="B8" s="53"/>
      <c r="C8" s="53"/>
      <c r="D8" s="53"/>
      <c r="E8" s="53"/>
      <c r="F8" s="53"/>
      <c r="G8" s="53"/>
    </row>
    <row r="9" spans="1:17" ht="50.15" customHeight="1" x14ac:dyDescent="0.35">
      <c r="A9" s="145" t="s">
        <v>56</v>
      </c>
      <c r="B9" s="145"/>
      <c r="C9" s="145"/>
      <c r="D9" s="145"/>
      <c r="E9" s="145"/>
      <c r="F9" s="145"/>
      <c r="G9" s="145"/>
      <c r="H9" s="51"/>
      <c r="I9" s="51"/>
      <c r="J9" s="51"/>
      <c r="K9" s="51"/>
      <c r="L9" s="51"/>
      <c r="M9" s="51"/>
      <c r="N9" s="51"/>
      <c r="O9" s="51"/>
      <c r="P9" s="51"/>
      <c r="Q9" s="51"/>
    </row>
    <row r="10" spans="1:17" s="52" customFormat="1" ht="56.25" customHeight="1" x14ac:dyDescent="0.35">
      <c r="A10" s="146" t="s">
        <v>63</v>
      </c>
      <c r="B10" s="146"/>
      <c r="C10" s="146"/>
      <c r="D10" s="146"/>
      <c r="E10" s="146"/>
      <c r="F10" s="146"/>
      <c r="G10" s="146"/>
    </row>
    <row r="11" spans="1:17" s="52" customFormat="1" x14ac:dyDescent="0.35">
      <c r="A11" s="146"/>
      <c r="B11" s="146"/>
      <c r="C11" s="146"/>
      <c r="D11" s="146"/>
      <c r="E11" s="146"/>
      <c r="F11" s="146"/>
      <c r="G11" s="146"/>
    </row>
    <row r="12" spans="1:17" s="52" customFormat="1" ht="31.5" customHeight="1" x14ac:dyDescent="0.35">
      <c r="A12" s="146" t="s">
        <v>58</v>
      </c>
      <c r="B12" s="146"/>
      <c r="C12" s="146"/>
      <c r="D12" s="146"/>
      <c r="E12" s="146"/>
      <c r="F12" s="146"/>
      <c r="G12" s="146"/>
    </row>
    <row r="13" spans="1:17" s="52" customFormat="1" x14ac:dyDescent="0.35">
      <c r="A13" s="146"/>
      <c r="B13" s="146"/>
      <c r="C13" s="146"/>
      <c r="D13" s="146"/>
      <c r="E13" s="146"/>
      <c r="F13" s="146"/>
      <c r="G13" s="146"/>
    </row>
    <row r="14" spans="1:17" s="52" customFormat="1" ht="64.5" customHeight="1" x14ac:dyDescent="0.35">
      <c r="A14" s="146" t="s">
        <v>113</v>
      </c>
      <c r="B14" s="146"/>
      <c r="C14" s="146"/>
      <c r="D14" s="146"/>
      <c r="E14" s="146"/>
      <c r="F14" s="146"/>
      <c r="G14" s="146"/>
    </row>
    <row r="15" spans="1:17" s="52" customFormat="1" x14ac:dyDescent="0.35">
      <c r="A15" s="146"/>
      <c r="B15" s="146"/>
      <c r="C15" s="146"/>
      <c r="D15" s="146"/>
      <c r="E15" s="146"/>
      <c r="F15" s="146"/>
      <c r="G15" s="146"/>
    </row>
    <row r="16" spans="1:17" s="52" customFormat="1" ht="75.75" customHeight="1" x14ac:dyDescent="0.35">
      <c r="A16" s="146" t="s">
        <v>114</v>
      </c>
      <c r="B16" s="146"/>
      <c r="C16" s="146"/>
      <c r="D16" s="146"/>
      <c r="E16" s="146"/>
      <c r="F16" s="146"/>
      <c r="G16" s="146"/>
    </row>
    <row r="17" spans="1:7" s="52" customFormat="1" x14ac:dyDescent="0.35">
      <c r="A17" s="146"/>
      <c r="B17" s="146"/>
      <c r="C17" s="146"/>
      <c r="D17" s="146"/>
      <c r="E17" s="146"/>
      <c r="F17" s="146"/>
      <c r="G17" s="146"/>
    </row>
    <row r="18" spans="1:7" s="52" customFormat="1" ht="31.5" customHeight="1" x14ac:dyDescent="0.35">
      <c r="A18" s="146" t="s">
        <v>59</v>
      </c>
      <c r="B18" s="146"/>
      <c r="C18" s="146"/>
      <c r="D18" s="146"/>
      <c r="E18" s="146"/>
      <c r="F18" s="146"/>
      <c r="G18" s="146"/>
    </row>
    <row r="19" spans="1:7" s="52" customFormat="1" x14ac:dyDescent="0.35">
      <c r="A19" s="146"/>
      <c r="B19" s="146"/>
      <c r="C19" s="146"/>
      <c r="D19" s="146"/>
      <c r="E19" s="146"/>
      <c r="F19" s="146"/>
      <c r="G19" s="146"/>
    </row>
    <row r="20" spans="1:7" s="52" customFormat="1" x14ac:dyDescent="0.35">
      <c r="A20" s="146" t="s">
        <v>61</v>
      </c>
      <c r="B20" s="146"/>
      <c r="C20" s="146"/>
      <c r="D20" s="146"/>
      <c r="E20" s="146"/>
      <c r="F20" s="146"/>
      <c r="G20" s="146"/>
    </row>
  </sheetData>
  <sheetProtection sheet="1"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A27F-F094-449C-B2C7-F5EB6167C241}">
  <sheetPr>
    <tabColor rgb="FF92D050"/>
  </sheetPr>
  <dimension ref="A1:T62"/>
  <sheetViews>
    <sheetView zoomScale="90" zoomScaleNormal="90" zoomScaleSheetLayoutView="85" workbookViewId="0">
      <selection activeCell="K6" sqref="K6:R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104</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35D8A74A-D405-48FB-884A-545AAD3DF533}">
      <formula1>"1,2"</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277631D2-195D-4589-B5B1-549CFE34264D}">
      <formula1>"Personnel,Investissement,Prestations externes,Communication,Déplacement,Contribution en nature"</formula1>
    </dataValidation>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530D8494-728C-474A-AE43-C5B6048779DA}">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A5AD069-D8AE-4891-9DD1-B1D53F910EB3}">
          <x14:formula1>
            <xm:f>Feuil13!$A$1:$A$7</xm:f>
          </x14:formula1>
          <xm:sqref>G8:G42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416A-D673-487A-8272-6D7D4443662E}">
  <sheetPr>
    <tabColor rgb="FF92D050"/>
  </sheetPr>
  <dimension ref="A1:T62"/>
  <sheetViews>
    <sheetView topLeftCell="C1" zoomScale="90" zoomScaleNormal="90" zoomScaleSheetLayoutView="85" workbookViewId="0">
      <selection activeCell="K6" sqref="K6:R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105</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9C4D77E6-347D-49E2-85DB-22926F500529}">
      <formula1>"Personnel,Fonctionnement,Prestations externes,Liés aux participants"</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1EB0A432-EE46-49EB-BC83-6FB548B76BCB}">
      <formula1>"Personnel,Investissement,Prestations externes,Communication,Déplacement,Contribution en nature"</formula1>
    </dataValidation>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72FAD8D0-9EE2-4711-A1BA-3A073E275B8B}">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6F441160-8B16-4109-B9B0-F2E4922B0CD5}">
          <x14:formula1>
            <xm:f>Feuil13!$A$1:$A$7</xm:f>
          </x14:formula1>
          <xm:sqref>G8:G42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EEDF-1B1C-4B9A-9628-9E22E288EC4C}">
  <sheetPr>
    <tabColor rgb="FF92D050"/>
  </sheetPr>
  <dimension ref="A1:T62"/>
  <sheetViews>
    <sheetView topLeftCell="E1" zoomScale="90" zoomScaleNormal="90" zoomScaleSheetLayoutView="85" workbookViewId="0">
      <selection activeCell="S6" sqref="S6"/>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106</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1DDB4946-EC9D-4E43-8BC5-0A0E5108537C}">
      <formula1>"1,2"</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8796EAE0-8BCC-42A8-8F20-5787CA626346}">
      <formula1>"Personnel,Investissement,Prestations externes,Communication,Déplacement,Contribution en nature"</formula1>
    </dataValidation>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A81EECA0-3BC3-4CDE-834A-7D232684E18A}">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0700D049-9588-491E-AA1C-1DC442071D0B}">
          <x14:formula1>
            <xm:f>Feuil13!$A$1:$A$7</xm:f>
          </x14:formula1>
          <xm:sqref>G8:G42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BC13-1E90-4E3C-B90D-7E03CAEF2A5E}">
  <sheetPr>
    <tabColor rgb="FF92D050"/>
  </sheetPr>
  <dimension ref="A1:T62"/>
  <sheetViews>
    <sheetView topLeftCell="D37" zoomScale="90" zoomScaleNormal="90" zoomScaleSheetLayoutView="85" workbookViewId="0">
      <selection activeCell="S19" sqref="S19"/>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0.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5.453125" style="1" customWidth="1"/>
    <col min="64" max="64" width="11.453125" style="1"/>
    <col min="65" max="65" width="13" style="1" customWidth="1"/>
    <col min="66" max="66" width="13.453125" style="1" customWidth="1"/>
    <col min="67" max="67" width="16.54296875" style="1" customWidth="1"/>
    <col min="68" max="16384" width="11.453125" style="1"/>
  </cols>
  <sheetData>
    <row r="1" spans="1:20" ht="15.5" x14ac:dyDescent="0.35">
      <c r="A1" s="153" t="str">
        <f>'O1-CF'!A1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107</v>
      </c>
      <c r="B2" s="151"/>
      <c r="C2" s="151"/>
      <c r="D2" s="151"/>
      <c r="E2" s="151"/>
      <c r="F2" s="151"/>
      <c r="G2" s="151"/>
      <c r="H2" s="151"/>
      <c r="I2" s="151"/>
      <c r="J2" s="151"/>
      <c r="K2" s="151"/>
      <c r="L2" s="151"/>
      <c r="M2" s="151"/>
      <c r="N2" s="151"/>
      <c r="O2" s="151"/>
      <c r="P2" s="151"/>
      <c r="Q2" s="151"/>
      <c r="R2" s="151"/>
      <c r="S2" s="151"/>
    </row>
    <row r="3" spans="1:20" ht="13" x14ac:dyDescent="0.3">
      <c r="A3" s="152" t="str">
        <f>'O1-CF'!A3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33"/>
      <c r="B4" s="133"/>
      <c r="C4" s="133"/>
      <c r="D4" s="133"/>
      <c r="E4" s="133"/>
      <c r="F4" s="133"/>
      <c r="G4" s="133"/>
      <c r="H4" s="133"/>
      <c r="I4" s="133"/>
      <c r="J4" s="133"/>
      <c r="K4" s="133"/>
      <c r="L4" s="133"/>
      <c r="M4" s="133"/>
      <c r="N4" s="133"/>
      <c r="O4" s="133"/>
      <c r="P4" s="133"/>
      <c r="Q4" s="133"/>
      <c r="R4" s="133"/>
      <c r="S4" s="133"/>
    </row>
    <row r="5" spans="1:20" ht="13" x14ac:dyDescent="0.3">
      <c r="A5" s="133"/>
      <c r="B5" s="6"/>
      <c r="C5" s="7"/>
      <c r="D5" s="7"/>
      <c r="E5" s="8"/>
      <c r="F5" s="8"/>
      <c r="G5" s="8"/>
      <c r="H5" s="9"/>
      <c r="I5" s="9"/>
      <c r="J5" s="9"/>
      <c r="K5" s="9"/>
      <c r="L5" s="10"/>
      <c r="M5" s="10"/>
      <c r="N5" s="10"/>
      <c r="O5" s="10"/>
      <c r="P5" s="10"/>
      <c r="Q5" s="10"/>
      <c r="R5" s="10"/>
      <c r="S5" s="10"/>
    </row>
    <row r="6" spans="1:20" ht="13" x14ac:dyDescent="0.3">
      <c r="A6" s="7"/>
      <c r="B6" s="10"/>
      <c r="C6" s="7"/>
      <c r="D6" s="7"/>
      <c r="E6" s="8"/>
      <c r="F6" s="8"/>
      <c r="G6" s="8"/>
      <c r="H6" s="9"/>
      <c r="I6" s="9"/>
      <c r="J6" s="9"/>
      <c r="K6" s="157" t="s">
        <v>30</v>
      </c>
      <c r="L6" s="158"/>
      <c r="M6" s="158"/>
      <c r="N6" s="158"/>
      <c r="O6" s="158"/>
      <c r="P6" s="158"/>
      <c r="Q6" s="158"/>
      <c r="R6" s="158"/>
      <c r="S6" s="10"/>
    </row>
    <row r="7" spans="1:20" ht="65" x14ac:dyDescent="0.25">
      <c r="A7" s="58" t="s">
        <v>55</v>
      </c>
      <c r="B7" s="58" t="s">
        <v>9</v>
      </c>
      <c r="C7" s="58" t="s">
        <v>0</v>
      </c>
      <c r="D7" s="58" t="s">
        <v>33</v>
      </c>
      <c r="E7" s="58" t="s">
        <v>28</v>
      </c>
      <c r="F7" s="58" t="s">
        <v>20</v>
      </c>
      <c r="G7" s="58" t="s">
        <v>52</v>
      </c>
      <c r="H7" s="59" t="s">
        <v>10</v>
      </c>
      <c r="I7" s="60" t="s">
        <v>42</v>
      </c>
      <c r="J7" s="60" t="s">
        <v>11</v>
      </c>
      <c r="K7" s="60" t="s">
        <v>21</v>
      </c>
      <c r="L7" s="60" t="s">
        <v>24</v>
      </c>
      <c r="M7" s="60" t="s">
        <v>22</v>
      </c>
      <c r="N7" s="60" t="s">
        <v>25</v>
      </c>
      <c r="O7" s="60" t="s">
        <v>23</v>
      </c>
      <c r="P7" s="60" t="s">
        <v>26</v>
      </c>
      <c r="Q7" s="60" t="s">
        <v>134</v>
      </c>
      <c r="R7" s="60" t="s">
        <v>135</v>
      </c>
      <c r="S7" s="59" t="s">
        <v>27</v>
      </c>
      <c r="T7" s="59" t="s">
        <v>126</v>
      </c>
    </row>
    <row r="8" spans="1:20" ht="26.15" customHeight="1" x14ac:dyDescent="0.25">
      <c r="A8" s="14">
        <v>1</v>
      </c>
      <c r="B8" s="13" t="s">
        <v>74</v>
      </c>
      <c r="C8" s="14">
        <v>0</v>
      </c>
      <c r="D8" s="14">
        <v>1</v>
      </c>
      <c r="E8" s="15">
        <v>35</v>
      </c>
      <c r="F8" s="16">
        <v>100</v>
      </c>
      <c r="G8" s="16" t="s">
        <v>54</v>
      </c>
      <c r="H8" s="61">
        <f>E8*F8</f>
        <v>3500</v>
      </c>
      <c r="I8" s="18" t="s">
        <v>65</v>
      </c>
      <c r="J8" s="18">
        <v>3500</v>
      </c>
      <c r="K8" s="18"/>
      <c r="L8" s="18"/>
      <c r="M8" s="19"/>
      <c r="N8" s="20"/>
      <c r="O8" s="20"/>
      <c r="P8" s="20"/>
      <c r="Q8" s="20"/>
      <c r="R8" s="20"/>
      <c r="S8" s="61" t="str">
        <f>IF((J8+K8+L8+M8+N8+O8+P8+Q8+R8)=H8,"OK","Erreur/Errore")</f>
        <v>OK</v>
      </c>
      <c r="T8" s="124" t="s">
        <v>131</v>
      </c>
    </row>
    <row r="9" spans="1:20" ht="28.5" customHeight="1" x14ac:dyDescent="0.25">
      <c r="A9" s="14">
        <v>2</v>
      </c>
      <c r="B9" s="13" t="s">
        <v>75</v>
      </c>
      <c r="C9" s="14">
        <v>1</v>
      </c>
      <c r="D9" s="14">
        <v>1</v>
      </c>
      <c r="E9" s="15">
        <v>3500</v>
      </c>
      <c r="F9" s="16">
        <v>0.5</v>
      </c>
      <c r="G9" s="16" t="s">
        <v>109</v>
      </c>
      <c r="H9" s="61">
        <f t="shared" ref="H9:H42" si="0">E9*F9</f>
        <v>1750</v>
      </c>
      <c r="I9" s="18" t="s">
        <v>65</v>
      </c>
      <c r="J9" s="18"/>
      <c r="K9" s="18">
        <v>350</v>
      </c>
      <c r="L9" s="18">
        <v>350</v>
      </c>
      <c r="M9" s="18">
        <v>350</v>
      </c>
      <c r="N9" s="18">
        <v>350</v>
      </c>
      <c r="O9" s="18">
        <v>350</v>
      </c>
      <c r="P9" s="20"/>
      <c r="Q9" s="18"/>
      <c r="R9" s="20"/>
      <c r="S9" s="61" t="str">
        <f t="shared" ref="S9:S41" si="1">IF((J9+K9+L9+M9+N9+O9+P9+Q9+R9)=H9,"OK","Erreur/Errore")</f>
        <v>OK</v>
      </c>
      <c r="T9" s="124" t="s">
        <v>133</v>
      </c>
    </row>
    <row r="10" spans="1:20" ht="30" customHeight="1" x14ac:dyDescent="0.25">
      <c r="A10" s="14">
        <v>3</v>
      </c>
      <c r="B10" s="13" t="s">
        <v>132</v>
      </c>
      <c r="C10" s="14">
        <v>3</v>
      </c>
      <c r="D10" s="14">
        <v>2</v>
      </c>
      <c r="E10" s="15">
        <v>35000</v>
      </c>
      <c r="F10" s="16">
        <v>2</v>
      </c>
      <c r="G10" s="16" t="s">
        <v>110</v>
      </c>
      <c r="H10" s="61">
        <f t="shared" si="0"/>
        <v>70000</v>
      </c>
      <c r="I10" s="18" t="s">
        <v>65</v>
      </c>
      <c r="J10" s="18"/>
      <c r="K10" s="18"/>
      <c r="L10" s="18"/>
      <c r="M10" s="19">
        <v>17500</v>
      </c>
      <c r="N10" s="20">
        <v>17500</v>
      </c>
      <c r="O10" s="20">
        <v>17500</v>
      </c>
      <c r="P10" s="20">
        <v>17500</v>
      </c>
      <c r="Q10" s="20"/>
      <c r="R10" s="20"/>
      <c r="S10" s="61" t="str">
        <f t="shared" si="1"/>
        <v>OK</v>
      </c>
      <c r="T10" s="124" t="s">
        <v>133</v>
      </c>
    </row>
    <row r="11" spans="1:20" ht="26.15" customHeight="1" x14ac:dyDescent="0.25">
      <c r="A11" s="14"/>
      <c r="B11" s="13"/>
      <c r="C11" s="14"/>
      <c r="D11" s="14"/>
      <c r="E11" s="15"/>
      <c r="F11" s="16"/>
      <c r="G11" s="16"/>
      <c r="H11" s="61">
        <f t="shared" si="0"/>
        <v>0</v>
      </c>
      <c r="I11" s="18" t="s">
        <v>65</v>
      </c>
      <c r="J11" s="18"/>
      <c r="K11" s="18"/>
      <c r="L11" s="18"/>
      <c r="M11" s="19"/>
      <c r="N11" s="20"/>
      <c r="O11" s="20"/>
      <c r="P11" s="20"/>
      <c r="Q11" s="20"/>
      <c r="R11" s="20"/>
      <c r="S11" s="61" t="str">
        <f t="shared" si="1"/>
        <v>OK</v>
      </c>
      <c r="T11" s="124"/>
    </row>
    <row r="12" spans="1:20" ht="26.15" customHeight="1" x14ac:dyDescent="0.25">
      <c r="A12" s="14"/>
      <c r="B12" s="13"/>
      <c r="C12" s="14"/>
      <c r="D12" s="14"/>
      <c r="E12" s="15"/>
      <c r="F12" s="16"/>
      <c r="G12" s="16"/>
      <c r="H12" s="61">
        <f t="shared" si="0"/>
        <v>0</v>
      </c>
      <c r="I12" s="18" t="s">
        <v>65</v>
      </c>
      <c r="J12" s="18"/>
      <c r="K12" s="18"/>
      <c r="L12" s="18"/>
      <c r="M12" s="19"/>
      <c r="N12" s="20"/>
      <c r="O12" s="20"/>
      <c r="P12" s="20"/>
      <c r="Q12" s="20"/>
      <c r="R12" s="20"/>
      <c r="S12" s="61" t="str">
        <f t="shared" si="1"/>
        <v>OK</v>
      </c>
      <c r="T12" s="124"/>
    </row>
    <row r="13" spans="1:20" ht="26.15" customHeight="1" x14ac:dyDescent="0.25">
      <c r="A13" s="14"/>
      <c r="B13" s="13"/>
      <c r="C13" s="14"/>
      <c r="D13" s="14"/>
      <c r="E13" s="15"/>
      <c r="F13" s="16"/>
      <c r="G13" s="16"/>
      <c r="H13" s="61">
        <f t="shared" si="0"/>
        <v>0</v>
      </c>
      <c r="I13" s="18" t="s">
        <v>65</v>
      </c>
      <c r="J13" s="18"/>
      <c r="K13" s="18"/>
      <c r="L13" s="18"/>
      <c r="M13" s="19"/>
      <c r="N13" s="20"/>
      <c r="O13" s="20"/>
      <c r="P13" s="20"/>
      <c r="Q13" s="20"/>
      <c r="R13" s="20"/>
      <c r="S13" s="61" t="str">
        <f t="shared" si="1"/>
        <v>OK</v>
      </c>
      <c r="T13" s="124"/>
    </row>
    <row r="14" spans="1:20" ht="26.15" customHeight="1" x14ac:dyDescent="0.25">
      <c r="A14" s="14"/>
      <c r="B14" s="13"/>
      <c r="C14" s="14"/>
      <c r="D14" s="14"/>
      <c r="E14" s="15"/>
      <c r="F14" s="16"/>
      <c r="G14" s="16"/>
      <c r="H14" s="61">
        <f t="shared" si="0"/>
        <v>0</v>
      </c>
      <c r="I14" s="18" t="s">
        <v>65</v>
      </c>
      <c r="J14" s="18"/>
      <c r="K14" s="18"/>
      <c r="L14" s="18"/>
      <c r="M14" s="19"/>
      <c r="N14" s="20"/>
      <c r="O14" s="20"/>
      <c r="P14" s="20"/>
      <c r="Q14" s="20"/>
      <c r="R14" s="20"/>
      <c r="S14" s="61" t="str">
        <f t="shared" si="1"/>
        <v>OK</v>
      </c>
      <c r="T14" s="124"/>
    </row>
    <row r="15" spans="1:20" ht="26.15" customHeight="1" x14ac:dyDescent="0.25">
      <c r="A15" s="14"/>
      <c r="B15" s="13"/>
      <c r="C15" s="14"/>
      <c r="D15" s="14"/>
      <c r="E15" s="15"/>
      <c r="F15" s="16"/>
      <c r="G15" s="16"/>
      <c r="H15" s="61">
        <f t="shared" si="0"/>
        <v>0</v>
      </c>
      <c r="I15" s="18" t="s">
        <v>65</v>
      </c>
      <c r="J15" s="18"/>
      <c r="K15" s="18"/>
      <c r="L15" s="18"/>
      <c r="M15" s="19"/>
      <c r="N15" s="20"/>
      <c r="O15" s="20"/>
      <c r="P15" s="20"/>
      <c r="Q15" s="20"/>
      <c r="R15" s="20"/>
      <c r="S15" s="61" t="str">
        <f t="shared" si="1"/>
        <v>OK</v>
      </c>
      <c r="T15" s="124"/>
    </row>
    <row r="16" spans="1:20" ht="26.15" customHeight="1" x14ac:dyDescent="0.25">
      <c r="A16" s="14"/>
      <c r="B16" s="13"/>
      <c r="C16" s="14"/>
      <c r="D16" s="14"/>
      <c r="E16" s="15"/>
      <c r="F16" s="16"/>
      <c r="G16" s="16"/>
      <c r="H16" s="61">
        <f t="shared" si="0"/>
        <v>0</v>
      </c>
      <c r="I16" s="18" t="s">
        <v>65</v>
      </c>
      <c r="J16" s="18"/>
      <c r="K16" s="18"/>
      <c r="L16" s="18"/>
      <c r="M16" s="19"/>
      <c r="N16" s="20"/>
      <c r="O16" s="20"/>
      <c r="P16" s="20"/>
      <c r="Q16" s="20"/>
      <c r="R16" s="20"/>
      <c r="S16" s="61" t="str">
        <f t="shared" si="1"/>
        <v>OK</v>
      </c>
      <c r="T16" s="124"/>
    </row>
    <row r="17" spans="1:20" ht="26.15" customHeight="1" x14ac:dyDescent="0.25">
      <c r="A17" s="14"/>
      <c r="B17" s="13"/>
      <c r="C17" s="14"/>
      <c r="D17" s="14"/>
      <c r="E17" s="15"/>
      <c r="F17" s="16"/>
      <c r="G17" s="16"/>
      <c r="H17" s="61">
        <f t="shared" si="0"/>
        <v>0</v>
      </c>
      <c r="I17" s="18" t="s">
        <v>65</v>
      </c>
      <c r="J17" s="18"/>
      <c r="K17" s="18"/>
      <c r="L17" s="18"/>
      <c r="M17" s="19"/>
      <c r="N17" s="20"/>
      <c r="O17" s="20"/>
      <c r="P17" s="20"/>
      <c r="Q17" s="20"/>
      <c r="R17" s="20"/>
      <c r="S17" s="61" t="str">
        <f t="shared" si="1"/>
        <v>OK</v>
      </c>
      <c r="T17" s="124"/>
    </row>
    <row r="18" spans="1:20" ht="26.15" customHeight="1" x14ac:dyDescent="0.25">
      <c r="A18" s="14"/>
      <c r="B18" s="13"/>
      <c r="C18" s="14"/>
      <c r="D18" s="14"/>
      <c r="E18" s="15"/>
      <c r="F18" s="16"/>
      <c r="G18" s="16"/>
      <c r="H18" s="61">
        <f t="shared" si="0"/>
        <v>0</v>
      </c>
      <c r="I18" s="18" t="s">
        <v>65</v>
      </c>
      <c r="J18" s="18"/>
      <c r="K18" s="18"/>
      <c r="L18" s="18"/>
      <c r="M18" s="19"/>
      <c r="N18" s="20"/>
      <c r="O18" s="20"/>
      <c r="P18" s="20"/>
      <c r="Q18" s="20"/>
      <c r="R18" s="20"/>
      <c r="S18" s="61" t="str">
        <f t="shared" si="1"/>
        <v>OK</v>
      </c>
      <c r="T18" s="124"/>
    </row>
    <row r="19" spans="1:20" ht="26.15" customHeight="1" x14ac:dyDescent="0.25">
      <c r="A19" s="14"/>
      <c r="B19" s="13"/>
      <c r="C19" s="14"/>
      <c r="D19" s="14"/>
      <c r="E19" s="15"/>
      <c r="F19" s="16"/>
      <c r="G19" s="16"/>
      <c r="H19" s="61">
        <f t="shared" si="0"/>
        <v>0</v>
      </c>
      <c r="I19" s="18" t="s">
        <v>65</v>
      </c>
      <c r="J19" s="18"/>
      <c r="K19" s="18"/>
      <c r="L19" s="18"/>
      <c r="M19" s="19"/>
      <c r="N19" s="20"/>
      <c r="O19" s="20"/>
      <c r="P19" s="20"/>
      <c r="Q19" s="20"/>
      <c r="R19" s="20"/>
      <c r="S19" s="61" t="str">
        <f t="shared" si="1"/>
        <v>OK</v>
      </c>
      <c r="T19" s="124"/>
    </row>
    <row r="20" spans="1:20" ht="26.15" customHeight="1" x14ac:dyDescent="0.25">
      <c r="A20" s="14"/>
      <c r="B20" s="13"/>
      <c r="C20" s="14"/>
      <c r="D20" s="14"/>
      <c r="E20" s="15"/>
      <c r="F20" s="16"/>
      <c r="G20" s="16"/>
      <c r="H20" s="61">
        <f t="shared" si="0"/>
        <v>0</v>
      </c>
      <c r="I20" s="18" t="s">
        <v>65</v>
      </c>
      <c r="J20" s="18"/>
      <c r="K20" s="18"/>
      <c r="L20" s="18"/>
      <c r="M20" s="19"/>
      <c r="N20" s="20"/>
      <c r="O20" s="20"/>
      <c r="P20" s="20"/>
      <c r="Q20" s="20"/>
      <c r="R20" s="20"/>
      <c r="S20" s="61" t="str">
        <f t="shared" si="1"/>
        <v>OK</v>
      </c>
      <c r="T20" s="124"/>
    </row>
    <row r="21" spans="1:20" ht="26.15" customHeight="1" x14ac:dyDescent="0.25">
      <c r="A21" s="14"/>
      <c r="B21" s="13"/>
      <c r="C21" s="14"/>
      <c r="D21" s="14"/>
      <c r="E21" s="15"/>
      <c r="F21" s="16"/>
      <c r="G21" s="16"/>
      <c r="H21" s="61">
        <f t="shared" si="0"/>
        <v>0</v>
      </c>
      <c r="I21" s="18" t="s">
        <v>65</v>
      </c>
      <c r="J21" s="18"/>
      <c r="K21" s="18"/>
      <c r="L21" s="18"/>
      <c r="M21" s="19"/>
      <c r="N21" s="20"/>
      <c r="O21" s="20"/>
      <c r="P21" s="20"/>
      <c r="Q21" s="20"/>
      <c r="R21" s="20"/>
      <c r="S21" s="61" t="str">
        <f t="shared" si="1"/>
        <v>OK</v>
      </c>
      <c r="T21" s="124"/>
    </row>
    <row r="22" spans="1:20" ht="26.15" customHeight="1" x14ac:dyDescent="0.25">
      <c r="A22" s="14"/>
      <c r="B22" s="13"/>
      <c r="C22" s="14"/>
      <c r="D22" s="14"/>
      <c r="E22" s="15"/>
      <c r="F22" s="16"/>
      <c r="G22" s="16"/>
      <c r="H22" s="61">
        <f t="shared" si="0"/>
        <v>0</v>
      </c>
      <c r="I22" s="18" t="s">
        <v>65</v>
      </c>
      <c r="J22" s="18"/>
      <c r="K22" s="18"/>
      <c r="L22" s="18"/>
      <c r="M22" s="19"/>
      <c r="N22" s="20"/>
      <c r="O22" s="20"/>
      <c r="P22" s="20"/>
      <c r="Q22" s="20"/>
      <c r="R22" s="20"/>
      <c r="S22" s="61" t="str">
        <f t="shared" si="1"/>
        <v>OK</v>
      </c>
      <c r="T22" s="124"/>
    </row>
    <row r="23" spans="1:20" ht="26.15" customHeight="1" x14ac:dyDescent="0.25">
      <c r="A23" s="14"/>
      <c r="B23" s="13"/>
      <c r="C23" s="14"/>
      <c r="D23" s="14"/>
      <c r="E23" s="15"/>
      <c r="F23" s="16"/>
      <c r="G23" s="16"/>
      <c r="H23" s="61">
        <f t="shared" si="0"/>
        <v>0</v>
      </c>
      <c r="I23" s="18" t="s">
        <v>65</v>
      </c>
      <c r="J23" s="18"/>
      <c r="K23" s="18"/>
      <c r="L23" s="18"/>
      <c r="M23" s="19"/>
      <c r="N23" s="20"/>
      <c r="O23" s="20"/>
      <c r="P23" s="20"/>
      <c r="Q23" s="20"/>
      <c r="R23" s="20"/>
      <c r="S23" s="61" t="str">
        <f t="shared" si="1"/>
        <v>OK</v>
      </c>
      <c r="T23" s="124"/>
    </row>
    <row r="24" spans="1:20" ht="26.15" customHeight="1" x14ac:dyDescent="0.25">
      <c r="A24" s="14"/>
      <c r="B24" s="13"/>
      <c r="C24" s="14"/>
      <c r="D24" s="14"/>
      <c r="E24" s="15"/>
      <c r="F24" s="16"/>
      <c r="G24" s="16"/>
      <c r="H24" s="61">
        <f t="shared" si="0"/>
        <v>0</v>
      </c>
      <c r="I24" s="18" t="s">
        <v>65</v>
      </c>
      <c r="J24" s="18"/>
      <c r="K24" s="18"/>
      <c r="L24" s="18"/>
      <c r="M24" s="19"/>
      <c r="N24" s="20"/>
      <c r="O24" s="20"/>
      <c r="P24" s="20"/>
      <c r="Q24" s="20"/>
      <c r="R24" s="20"/>
      <c r="S24" s="61" t="str">
        <f t="shared" si="1"/>
        <v>OK</v>
      </c>
      <c r="T24" s="124"/>
    </row>
    <row r="25" spans="1:20" ht="26.15" customHeight="1" x14ac:dyDescent="0.25">
      <c r="A25" s="14"/>
      <c r="B25" s="13"/>
      <c r="C25" s="14"/>
      <c r="D25" s="14"/>
      <c r="E25" s="15"/>
      <c r="F25" s="16"/>
      <c r="G25" s="16"/>
      <c r="H25" s="61">
        <f t="shared" si="0"/>
        <v>0</v>
      </c>
      <c r="I25" s="18" t="s">
        <v>65</v>
      </c>
      <c r="J25" s="18"/>
      <c r="K25" s="18"/>
      <c r="L25" s="18"/>
      <c r="M25" s="19"/>
      <c r="N25" s="20"/>
      <c r="O25" s="20"/>
      <c r="P25" s="20"/>
      <c r="Q25" s="20"/>
      <c r="R25" s="20"/>
      <c r="S25" s="61" t="str">
        <f t="shared" si="1"/>
        <v>OK</v>
      </c>
      <c r="T25" s="124"/>
    </row>
    <row r="26" spans="1:20" ht="26.15" customHeight="1" x14ac:dyDescent="0.25">
      <c r="A26" s="14"/>
      <c r="B26" s="13"/>
      <c r="C26" s="14"/>
      <c r="D26" s="14"/>
      <c r="E26" s="15"/>
      <c r="F26" s="16"/>
      <c r="G26" s="16"/>
      <c r="H26" s="61">
        <f t="shared" si="0"/>
        <v>0</v>
      </c>
      <c r="I26" s="18" t="s">
        <v>65</v>
      </c>
      <c r="J26" s="18"/>
      <c r="K26" s="18"/>
      <c r="L26" s="18"/>
      <c r="M26" s="19"/>
      <c r="N26" s="20"/>
      <c r="O26" s="20"/>
      <c r="P26" s="20"/>
      <c r="Q26" s="20"/>
      <c r="R26" s="20"/>
      <c r="S26" s="61" t="str">
        <f t="shared" si="1"/>
        <v>OK</v>
      </c>
      <c r="T26" s="124"/>
    </row>
    <row r="27" spans="1:20" ht="26.15" customHeight="1" x14ac:dyDescent="0.25">
      <c r="A27" s="14"/>
      <c r="B27" s="13"/>
      <c r="C27" s="14"/>
      <c r="D27" s="14"/>
      <c r="E27" s="15"/>
      <c r="F27" s="16"/>
      <c r="G27" s="16"/>
      <c r="H27" s="61">
        <f t="shared" si="0"/>
        <v>0</v>
      </c>
      <c r="I27" s="18" t="s">
        <v>65</v>
      </c>
      <c r="J27" s="18"/>
      <c r="K27" s="18"/>
      <c r="L27" s="18"/>
      <c r="M27" s="19"/>
      <c r="N27" s="20"/>
      <c r="O27" s="20"/>
      <c r="P27" s="20"/>
      <c r="Q27" s="20"/>
      <c r="R27" s="20"/>
      <c r="S27" s="61" t="str">
        <f t="shared" si="1"/>
        <v>OK</v>
      </c>
      <c r="T27" s="124"/>
    </row>
    <row r="28" spans="1:20" ht="26.15" customHeight="1" x14ac:dyDescent="0.25">
      <c r="A28" s="14"/>
      <c r="B28" s="13"/>
      <c r="C28" s="14"/>
      <c r="D28" s="14"/>
      <c r="E28" s="15"/>
      <c r="F28" s="16"/>
      <c r="G28" s="16"/>
      <c r="H28" s="61">
        <f t="shared" si="0"/>
        <v>0</v>
      </c>
      <c r="I28" s="18" t="s">
        <v>65</v>
      </c>
      <c r="J28" s="18"/>
      <c r="K28" s="18"/>
      <c r="L28" s="18"/>
      <c r="M28" s="19"/>
      <c r="N28" s="20"/>
      <c r="O28" s="20"/>
      <c r="P28" s="20"/>
      <c r="Q28" s="20"/>
      <c r="R28" s="20"/>
      <c r="S28" s="61" t="str">
        <f t="shared" si="1"/>
        <v>OK</v>
      </c>
      <c r="T28" s="124"/>
    </row>
    <row r="29" spans="1:20" ht="26.15" customHeight="1" x14ac:dyDescent="0.25">
      <c r="A29" s="14"/>
      <c r="B29" s="13"/>
      <c r="C29" s="14"/>
      <c r="D29" s="14"/>
      <c r="E29" s="15"/>
      <c r="F29" s="16"/>
      <c r="G29" s="16"/>
      <c r="H29" s="61">
        <f t="shared" si="0"/>
        <v>0</v>
      </c>
      <c r="I29" s="18" t="s">
        <v>65</v>
      </c>
      <c r="J29" s="18"/>
      <c r="K29" s="18"/>
      <c r="L29" s="18"/>
      <c r="M29" s="19"/>
      <c r="N29" s="20"/>
      <c r="O29" s="20"/>
      <c r="P29" s="20"/>
      <c r="Q29" s="20"/>
      <c r="R29" s="20"/>
      <c r="S29" s="61" t="str">
        <f t="shared" si="1"/>
        <v>OK</v>
      </c>
      <c r="T29" s="124"/>
    </row>
    <row r="30" spans="1:20" ht="26.15" customHeight="1" x14ac:dyDescent="0.25">
      <c r="A30" s="14"/>
      <c r="B30" s="13"/>
      <c r="C30" s="14"/>
      <c r="D30" s="14"/>
      <c r="E30" s="15"/>
      <c r="F30" s="16"/>
      <c r="G30" s="16"/>
      <c r="H30" s="61">
        <f t="shared" si="0"/>
        <v>0</v>
      </c>
      <c r="I30" s="18" t="s">
        <v>65</v>
      </c>
      <c r="J30" s="18"/>
      <c r="K30" s="18"/>
      <c r="L30" s="18"/>
      <c r="M30" s="19"/>
      <c r="N30" s="20"/>
      <c r="O30" s="20"/>
      <c r="P30" s="20"/>
      <c r="Q30" s="20"/>
      <c r="R30" s="20"/>
      <c r="S30" s="61" t="str">
        <f t="shared" si="1"/>
        <v>OK</v>
      </c>
      <c r="T30" s="124"/>
    </row>
    <row r="31" spans="1:20" ht="26.15" customHeight="1" x14ac:dyDescent="0.25">
      <c r="A31" s="14"/>
      <c r="B31" s="13"/>
      <c r="C31" s="14"/>
      <c r="D31" s="14"/>
      <c r="E31" s="15"/>
      <c r="F31" s="16"/>
      <c r="G31" s="16"/>
      <c r="H31" s="61">
        <f t="shared" si="0"/>
        <v>0</v>
      </c>
      <c r="I31" s="18" t="s">
        <v>65</v>
      </c>
      <c r="J31" s="18"/>
      <c r="K31" s="18"/>
      <c r="L31" s="18"/>
      <c r="M31" s="19"/>
      <c r="N31" s="20"/>
      <c r="O31" s="20"/>
      <c r="P31" s="20"/>
      <c r="Q31" s="20"/>
      <c r="R31" s="20"/>
      <c r="S31" s="61" t="str">
        <f t="shared" si="1"/>
        <v>OK</v>
      </c>
      <c r="T31" s="124"/>
    </row>
    <row r="32" spans="1:20" ht="26.15" customHeight="1" x14ac:dyDescent="0.25">
      <c r="A32" s="14"/>
      <c r="B32" s="13"/>
      <c r="C32" s="14"/>
      <c r="D32" s="14"/>
      <c r="E32" s="15"/>
      <c r="F32" s="16"/>
      <c r="G32" s="16"/>
      <c r="H32" s="61">
        <f t="shared" si="0"/>
        <v>0</v>
      </c>
      <c r="I32" s="18" t="s">
        <v>65</v>
      </c>
      <c r="J32" s="18"/>
      <c r="K32" s="18"/>
      <c r="L32" s="18"/>
      <c r="M32" s="19"/>
      <c r="N32" s="20"/>
      <c r="O32" s="20"/>
      <c r="P32" s="20"/>
      <c r="Q32" s="20"/>
      <c r="R32" s="20"/>
      <c r="S32" s="61" t="str">
        <f t="shared" si="1"/>
        <v>OK</v>
      </c>
      <c r="T32" s="124"/>
    </row>
    <row r="33" spans="1:20" ht="26.15" customHeight="1" x14ac:dyDescent="0.25">
      <c r="A33" s="14"/>
      <c r="B33" s="13"/>
      <c r="C33" s="14"/>
      <c r="D33" s="14"/>
      <c r="E33" s="15"/>
      <c r="F33" s="16"/>
      <c r="G33" s="16"/>
      <c r="H33" s="61">
        <f t="shared" si="0"/>
        <v>0</v>
      </c>
      <c r="I33" s="18" t="s">
        <v>65</v>
      </c>
      <c r="J33" s="18"/>
      <c r="K33" s="18"/>
      <c r="L33" s="18"/>
      <c r="M33" s="19"/>
      <c r="N33" s="20"/>
      <c r="O33" s="20"/>
      <c r="P33" s="20"/>
      <c r="Q33" s="20"/>
      <c r="R33" s="20"/>
      <c r="S33" s="61" t="str">
        <f t="shared" si="1"/>
        <v>OK</v>
      </c>
      <c r="T33" s="124"/>
    </row>
    <row r="34" spans="1:20" ht="26.15" customHeight="1" x14ac:dyDescent="0.25">
      <c r="A34" s="14"/>
      <c r="B34" s="13"/>
      <c r="C34" s="14"/>
      <c r="D34" s="14"/>
      <c r="E34" s="15"/>
      <c r="F34" s="16"/>
      <c r="G34" s="16"/>
      <c r="H34" s="61">
        <f t="shared" si="0"/>
        <v>0</v>
      </c>
      <c r="I34" s="18" t="s">
        <v>65</v>
      </c>
      <c r="J34" s="18"/>
      <c r="K34" s="18"/>
      <c r="L34" s="18"/>
      <c r="M34" s="19"/>
      <c r="N34" s="20"/>
      <c r="O34" s="20"/>
      <c r="P34" s="20"/>
      <c r="Q34" s="20"/>
      <c r="R34" s="20"/>
      <c r="S34" s="61" t="str">
        <f t="shared" si="1"/>
        <v>OK</v>
      </c>
      <c r="T34" s="124"/>
    </row>
    <row r="35" spans="1:20" ht="26.15" customHeight="1" x14ac:dyDescent="0.25">
      <c r="A35" s="14"/>
      <c r="B35" s="13"/>
      <c r="C35" s="14"/>
      <c r="D35" s="14"/>
      <c r="E35" s="15"/>
      <c r="F35" s="16"/>
      <c r="G35" s="16"/>
      <c r="H35" s="61">
        <f t="shared" si="0"/>
        <v>0</v>
      </c>
      <c r="I35" s="18" t="s">
        <v>65</v>
      </c>
      <c r="J35" s="18"/>
      <c r="K35" s="18"/>
      <c r="L35" s="18"/>
      <c r="M35" s="19"/>
      <c r="N35" s="20"/>
      <c r="O35" s="20"/>
      <c r="P35" s="20"/>
      <c r="Q35" s="20"/>
      <c r="R35" s="20"/>
      <c r="S35" s="61" t="str">
        <f t="shared" si="1"/>
        <v>OK</v>
      </c>
      <c r="T35" s="124"/>
    </row>
    <row r="36" spans="1:20" ht="26.15" customHeight="1" x14ac:dyDescent="0.25">
      <c r="A36" s="14"/>
      <c r="B36" s="13"/>
      <c r="C36" s="14"/>
      <c r="D36" s="14"/>
      <c r="E36" s="15"/>
      <c r="F36" s="16"/>
      <c r="G36" s="16"/>
      <c r="H36" s="61">
        <f t="shared" si="0"/>
        <v>0</v>
      </c>
      <c r="I36" s="18" t="s">
        <v>65</v>
      </c>
      <c r="J36" s="18"/>
      <c r="K36" s="18"/>
      <c r="L36" s="18"/>
      <c r="M36" s="19"/>
      <c r="N36" s="20"/>
      <c r="O36" s="20"/>
      <c r="P36" s="20"/>
      <c r="Q36" s="20"/>
      <c r="R36" s="20"/>
      <c r="S36" s="61" t="str">
        <f t="shared" si="1"/>
        <v>OK</v>
      </c>
      <c r="T36" s="124"/>
    </row>
    <row r="37" spans="1:20" ht="26.15" customHeight="1" x14ac:dyDescent="0.25">
      <c r="A37" s="14"/>
      <c r="B37" s="13"/>
      <c r="C37" s="14"/>
      <c r="D37" s="14"/>
      <c r="E37" s="15"/>
      <c r="F37" s="16"/>
      <c r="G37" s="16"/>
      <c r="H37" s="61">
        <f t="shared" si="0"/>
        <v>0</v>
      </c>
      <c r="I37" s="18" t="s">
        <v>65</v>
      </c>
      <c r="J37" s="18"/>
      <c r="K37" s="18"/>
      <c r="L37" s="18"/>
      <c r="M37" s="19"/>
      <c r="N37" s="20"/>
      <c r="O37" s="20"/>
      <c r="P37" s="20"/>
      <c r="Q37" s="20"/>
      <c r="R37" s="20"/>
      <c r="S37" s="61" t="str">
        <f t="shared" si="1"/>
        <v>OK</v>
      </c>
      <c r="T37" s="124"/>
    </row>
    <row r="38" spans="1:20" ht="26.15" customHeight="1" x14ac:dyDescent="0.25">
      <c r="A38" s="14"/>
      <c r="B38" s="13"/>
      <c r="C38" s="14"/>
      <c r="D38" s="14"/>
      <c r="E38" s="15"/>
      <c r="F38" s="16"/>
      <c r="G38" s="16"/>
      <c r="H38" s="61">
        <f t="shared" si="0"/>
        <v>0</v>
      </c>
      <c r="I38" s="18" t="s">
        <v>65</v>
      </c>
      <c r="J38" s="18"/>
      <c r="K38" s="18"/>
      <c r="L38" s="18"/>
      <c r="M38" s="19"/>
      <c r="N38" s="20"/>
      <c r="O38" s="20"/>
      <c r="P38" s="20"/>
      <c r="Q38" s="20"/>
      <c r="R38" s="20"/>
      <c r="S38" s="61" t="str">
        <f t="shared" si="1"/>
        <v>OK</v>
      </c>
      <c r="T38" s="124"/>
    </row>
    <row r="39" spans="1:20" ht="26.15" customHeight="1" x14ac:dyDescent="0.25">
      <c r="A39" s="14"/>
      <c r="B39" s="13"/>
      <c r="C39" s="14"/>
      <c r="D39" s="14"/>
      <c r="E39" s="15"/>
      <c r="F39" s="16"/>
      <c r="G39" s="16"/>
      <c r="H39" s="61">
        <f t="shared" si="0"/>
        <v>0</v>
      </c>
      <c r="I39" s="18" t="s">
        <v>65</v>
      </c>
      <c r="J39" s="18"/>
      <c r="K39" s="18"/>
      <c r="L39" s="18"/>
      <c r="M39" s="19"/>
      <c r="N39" s="20"/>
      <c r="O39" s="20"/>
      <c r="P39" s="20"/>
      <c r="Q39" s="20"/>
      <c r="R39" s="20"/>
      <c r="S39" s="61" t="str">
        <f t="shared" si="1"/>
        <v>OK</v>
      </c>
      <c r="T39" s="124"/>
    </row>
    <row r="40" spans="1:20" ht="26.15" customHeight="1" x14ac:dyDescent="0.25">
      <c r="A40" s="14"/>
      <c r="B40" s="13"/>
      <c r="C40" s="14"/>
      <c r="D40" s="14"/>
      <c r="E40" s="15"/>
      <c r="F40" s="16"/>
      <c r="G40" s="16"/>
      <c r="H40" s="61">
        <f t="shared" si="0"/>
        <v>0</v>
      </c>
      <c r="I40" s="18" t="s">
        <v>65</v>
      </c>
      <c r="J40" s="18"/>
      <c r="K40" s="18"/>
      <c r="L40" s="18"/>
      <c r="M40" s="19"/>
      <c r="N40" s="20"/>
      <c r="O40" s="20"/>
      <c r="P40" s="20"/>
      <c r="Q40" s="20"/>
      <c r="R40" s="20"/>
      <c r="S40" s="61" t="str">
        <f t="shared" si="1"/>
        <v>OK</v>
      </c>
      <c r="T40" s="124"/>
    </row>
    <row r="41" spans="1:20" ht="26.15" customHeight="1" x14ac:dyDescent="0.25">
      <c r="A41" s="14"/>
      <c r="B41" s="13"/>
      <c r="C41" s="14">
        <v>4</v>
      </c>
      <c r="D41" s="14"/>
      <c r="E41" s="15">
        <v>20</v>
      </c>
      <c r="F41" s="16">
        <v>10</v>
      </c>
      <c r="G41" s="16" t="s">
        <v>54</v>
      </c>
      <c r="H41" s="61">
        <f t="shared" si="0"/>
        <v>200</v>
      </c>
      <c r="I41" s="18" t="s">
        <v>65</v>
      </c>
      <c r="J41" s="18"/>
      <c r="K41" s="18"/>
      <c r="L41" s="18"/>
      <c r="M41" s="19"/>
      <c r="N41" s="20"/>
      <c r="O41" s="20"/>
      <c r="P41" s="20"/>
      <c r="Q41" s="20">
        <v>200</v>
      </c>
      <c r="R41" s="20"/>
      <c r="S41" s="61" t="str">
        <f t="shared" si="1"/>
        <v>OK</v>
      </c>
      <c r="T41" s="124"/>
    </row>
    <row r="42" spans="1:20" ht="26.15" customHeight="1" x14ac:dyDescent="0.25">
      <c r="A42" s="14"/>
      <c r="B42" s="13"/>
      <c r="C42" s="14">
        <v>5</v>
      </c>
      <c r="D42" s="14">
        <v>1</v>
      </c>
      <c r="E42" s="15">
        <v>30</v>
      </c>
      <c r="F42" s="16">
        <v>10</v>
      </c>
      <c r="G42" s="16" t="s">
        <v>109</v>
      </c>
      <c r="H42" s="61">
        <f t="shared" si="0"/>
        <v>300</v>
      </c>
      <c r="I42" s="18" t="s">
        <v>65</v>
      </c>
      <c r="J42" s="18"/>
      <c r="K42" s="18"/>
      <c r="L42" s="18"/>
      <c r="M42" s="19"/>
      <c r="N42" s="20"/>
      <c r="O42" s="20"/>
      <c r="P42" s="20"/>
      <c r="Q42" s="20"/>
      <c r="R42" s="20">
        <v>300</v>
      </c>
      <c r="S42" s="61" t="str">
        <f>IF((J42+K42+L42+M42+N42+O42+P42+Q42+R42)=H42,"OK","Erreur/Errore")</f>
        <v>OK</v>
      </c>
      <c r="T42" s="124"/>
    </row>
    <row r="43" spans="1:20" ht="27.65" customHeight="1" x14ac:dyDescent="0.25">
      <c r="A43" s="75"/>
      <c r="B43" s="76"/>
      <c r="C43" s="77"/>
      <c r="D43" s="77"/>
      <c r="E43" s="78"/>
      <c r="F43" s="78"/>
      <c r="G43" s="78"/>
      <c r="H43" s="78">
        <f>SUBTOTAL(9,H8:H42)</f>
        <v>75750</v>
      </c>
      <c r="I43" s="79"/>
      <c r="J43" s="78">
        <f t="shared" ref="J43:O43" si="2">SUBTOTAL(9,J8:J42)</f>
        <v>3500</v>
      </c>
      <c r="K43" s="78">
        <f t="shared" si="2"/>
        <v>350</v>
      </c>
      <c r="L43" s="78">
        <f t="shared" si="2"/>
        <v>350</v>
      </c>
      <c r="M43" s="78">
        <f t="shared" si="2"/>
        <v>17850</v>
      </c>
      <c r="N43" s="78">
        <f t="shared" si="2"/>
        <v>17850</v>
      </c>
      <c r="O43" s="78">
        <f t="shared" si="2"/>
        <v>17850</v>
      </c>
      <c r="P43" s="78">
        <f>SUBTOTAL(9,P8:P42)</f>
        <v>17500</v>
      </c>
      <c r="Q43" s="78">
        <f>SUBTOTAL(9,Q8:Q42)</f>
        <v>200</v>
      </c>
      <c r="R43" s="78">
        <f>SUBTOTAL(9,R8:R42)</f>
        <v>300</v>
      </c>
      <c r="S43" s="78">
        <f>SUM(J43:R43)</f>
        <v>75750</v>
      </c>
    </row>
    <row r="44" spans="1:20" x14ac:dyDescent="0.25">
      <c r="A44" s="7"/>
      <c r="B44" s="10"/>
      <c r="C44" s="7"/>
      <c r="D44" s="7"/>
      <c r="E44" s="8"/>
      <c r="F44" s="8"/>
      <c r="G44" s="8"/>
      <c r="H44" s="9"/>
      <c r="I44" s="9"/>
      <c r="J44" s="9"/>
      <c r="K44" s="9"/>
      <c r="L44" s="10"/>
      <c r="M44" s="10"/>
      <c r="N44" s="10"/>
      <c r="O44" s="10"/>
      <c r="P44" s="10"/>
      <c r="Q44" s="10"/>
      <c r="R44" s="10"/>
      <c r="S44" s="10"/>
    </row>
    <row r="45" spans="1:20" x14ac:dyDescent="0.25">
      <c r="A45" s="7"/>
      <c r="B45" s="10"/>
      <c r="C45" s="7"/>
      <c r="D45" s="7"/>
      <c r="E45" s="8"/>
      <c r="F45" s="8"/>
      <c r="G45" s="8"/>
      <c r="H45" s="9"/>
      <c r="I45" s="9"/>
      <c r="J45" s="9"/>
      <c r="K45" s="9"/>
      <c r="L45" s="10"/>
      <c r="M45" s="10"/>
      <c r="N45" s="10"/>
      <c r="O45" s="10"/>
      <c r="P45" s="10"/>
      <c r="Q45" s="10"/>
      <c r="R45" s="10"/>
      <c r="S45" s="10"/>
    </row>
    <row r="46" spans="1:20" ht="13" x14ac:dyDescent="0.3">
      <c r="A46" s="25"/>
      <c r="B46" s="25"/>
      <c r="C46" s="26"/>
      <c r="D46" s="25"/>
      <c r="E46" s="25"/>
      <c r="F46" s="27"/>
      <c r="G46" s="27"/>
      <c r="H46" s="27"/>
      <c r="I46" s="35" t="s">
        <v>37</v>
      </c>
      <c r="J46" s="36"/>
      <c r="K46" s="36"/>
      <c r="L46" s="34"/>
      <c r="M46" s="34"/>
      <c r="N46" s="34"/>
      <c r="O46" s="34"/>
      <c r="P46" s="34"/>
      <c r="Q46" s="34"/>
      <c r="R46" s="34"/>
      <c r="S46" s="34"/>
    </row>
    <row r="47" spans="1:20" ht="52" x14ac:dyDescent="0.25">
      <c r="A47" s="7"/>
      <c r="B47" s="10"/>
      <c r="C47" s="10"/>
      <c r="D47" s="10"/>
      <c r="E47" s="10"/>
      <c r="F47" s="10"/>
      <c r="G47" s="10"/>
      <c r="H47" s="10"/>
      <c r="I47" s="37" t="s">
        <v>57</v>
      </c>
      <c r="J47" s="37" t="s">
        <v>36</v>
      </c>
      <c r="K47" s="38" t="s">
        <v>21</v>
      </c>
      <c r="L47" s="38" t="s">
        <v>24</v>
      </c>
      <c r="M47" s="38" t="s">
        <v>22</v>
      </c>
      <c r="N47" s="38" t="s">
        <v>25</v>
      </c>
      <c r="O47" s="38" t="s">
        <v>23</v>
      </c>
      <c r="P47" s="38" t="s">
        <v>26</v>
      </c>
      <c r="Q47" s="38" t="s">
        <v>134</v>
      </c>
      <c r="R47" s="38" t="s">
        <v>135</v>
      </c>
      <c r="S47" s="38" t="s">
        <v>5</v>
      </c>
    </row>
    <row r="48" spans="1:20" s="89" customFormat="1" ht="13" x14ac:dyDescent="0.35">
      <c r="A48" s="84"/>
      <c r="B48" s="85"/>
      <c r="C48" s="84"/>
      <c r="D48" s="84"/>
      <c r="E48" s="86"/>
      <c r="F48" s="86"/>
      <c r="G48" s="86"/>
      <c r="H48" s="87"/>
      <c r="I48" s="88" t="s">
        <v>65</v>
      </c>
      <c r="J48" s="121">
        <f t="shared" ref="J48:O48" si="3">SUMIF($I8:$I42,"Frais de personnel (réel) / Costi per il personale (reale)",J8:J42)</f>
        <v>3500</v>
      </c>
      <c r="K48" s="121">
        <f t="shared" si="3"/>
        <v>350</v>
      </c>
      <c r="L48" s="121">
        <f t="shared" si="3"/>
        <v>350</v>
      </c>
      <c r="M48" s="121">
        <f t="shared" si="3"/>
        <v>17850</v>
      </c>
      <c r="N48" s="121">
        <f t="shared" si="3"/>
        <v>17850</v>
      </c>
      <c r="O48" s="121">
        <f t="shared" si="3"/>
        <v>17850</v>
      </c>
      <c r="P48" s="121">
        <f>SUMIF($I8:$I42,"Frais de personnel (réel) / Costi per il personale (reale)",P8:P42)</f>
        <v>17500</v>
      </c>
      <c r="Q48" s="121">
        <f>SUMIF($I8:$I42,"Frais de personnel (réel) / Costi per il personale (reale)",Q8:Q42)</f>
        <v>200</v>
      </c>
      <c r="R48" s="121">
        <f>SUMIF($I8:$I42,"Frais de personnel (réel) / Costi per il personale (reale)",R8:R42)</f>
        <v>300</v>
      </c>
      <c r="S48" s="134">
        <f>ROUND(SUM(J48:R48),13)</f>
        <v>75750</v>
      </c>
    </row>
    <row r="49" spans="1:19" s="89" customFormat="1" ht="25.5" x14ac:dyDescent="0.35">
      <c r="A49" s="84"/>
      <c r="B49" s="85"/>
      <c r="C49" s="84"/>
      <c r="D49" s="84"/>
      <c r="E49" s="86"/>
      <c r="F49" s="86"/>
      <c r="G49" s="86"/>
      <c r="H49" s="87"/>
      <c r="I49" s="90" t="s">
        <v>90</v>
      </c>
      <c r="J49" s="121">
        <f>J48*0.4</f>
        <v>1400</v>
      </c>
      <c r="K49" s="121">
        <f t="shared" ref="K49:O49" si="4">K48*0.4</f>
        <v>140</v>
      </c>
      <c r="L49" s="121">
        <f t="shared" si="4"/>
        <v>140</v>
      </c>
      <c r="M49" s="121">
        <f t="shared" si="4"/>
        <v>7140</v>
      </c>
      <c r="N49" s="121">
        <f t="shared" si="4"/>
        <v>7140</v>
      </c>
      <c r="O49" s="121">
        <f t="shared" si="4"/>
        <v>7140</v>
      </c>
      <c r="P49" s="121">
        <f>P48*0.4</f>
        <v>7000</v>
      </c>
      <c r="Q49" s="121">
        <f t="shared" ref="Q49:R49" si="5">Q48*0.4</f>
        <v>80</v>
      </c>
      <c r="R49" s="121">
        <f t="shared" si="5"/>
        <v>120</v>
      </c>
      <c r="S49" s="134">
        <f>ROUND(SUM(J49:R49),13)</f>
        <v>30300</v>
      </c>
    </row>
    <row r="50" spans="1:19" ht="13" x14ac:dyDescent="0.25">
      <c r="A50" s="7"/>
      <c r="B50" s="10"/>
      <c r="C50" s="7"/>
      <c r="D50" s="7"/>
      <c r="E50" s="8"/>
      <c r="F50" s="8"/>
      <c r="G50" s="8"/>
      <c r="H50" s="9"/>
      <c r="I50" s="79" t="s">
        <v>8</v>
      </c>
      <c r="J50" s="117">
        <f t="shared" ref="J50:P50" si="6">ROUND(SUM(J48:J49),13)</f>
        <v>4900</v>
      </c>
      <c r="K50" s="117">
        <f t="shared" si="6"/>
        <v>490</v>
      </c>
      <c r="L50" s="117">
        <f t="shared" si="6"/>
        <v>490</v>
      </c>
      <c r="M50" s="117">
        <f t="shared" si="6"/>
        <v>24990</v>
      </c>
      <c r="N50" s="117">
        <f t="shared" si="6"/>
        <v>24990</v>
      </c>
      <c r="O50" s="117">
        <f t="shared" si="6"/>
        <v>24990</v>
      </c>
      <c r="P50" s="135">
        <f t="shared" si="6"/>
        <v>24500</v>
      </c>
      <c r="Q50" s="135">
        <f t="shared" ref="Q50:R50" si="7">ROUND(SUM(Q48:Q49),13)</f>
        <v>280</v>
      </c>
      <c r="R50" s="135">
        <f t="shared" si="7"/>
        <v>420</v>
      </c>
      <c r="S50" s="137">
        <f>SUM(J50:R50)</f>
        <v>106050</v>
      </c>
    </row>
    <row r="51" spans="1:19" ht="13" x14ac:dyDescent="0.3">
      <c r="A51" s="25"/>
      <c r="B51" s="27"/>
      <c r="C51" s="27"/>
      <c r="D51" s="27"/>
      <c r="E51" s="27"/>
      <c r="F51" s="8"/>
      <c r="G51" s="8"/>
      <c r="H51" s="8"/>
      <c r="I51" s="36"/>
      <c r="J51" s="36"/>
      <c r="K51" s="34"/>
      <c r="L51" s="34"/>
      <c r="M51" s="34"/>
      <c r="N51" s="34"/>
      <c r="O51" s="34"/>
      <c r="P51" s="34"/>
      <c r="Q51" s="34"/>
      <c r="R51" s="34"/>
      <c r="S51" s="34"/>
    </row>
    <row r="52" spans="1:19" ht="13" x14ac:dyDescent="0.3">
      <c r="A52" s="47"/>
      <c r="B52" s="28"/>
      <c r="C52" s="28"/>
      <c r="D52" s="29"/>
      <c r="E52" s="28"/>
      <c r="F52" s="28"/>
      <c r="G52" s="28"/>
      <c r="H52" s="27"/>
      <c r="I52" s="35" t="s">
        <v>38</v>
      </c>
      <c r="J52" s="36"/>
      <c r="K52" s="34"/>
      <c r="L52" s="34"/>
      <c r="M52" s="34"/>
      <c r="N52" s="34"/>
      <c r="O52" s="34"/>
      <c r="P52" s="34"/>
      <c r="Q52" s="34"/>
      <c r="R52" s="34"/>
      <c r="S52" s="34"/>
    </row>
    <row r="53" spans="1:19" ht="52" x14ac:dyDescent="0.3">
      <c r="A53" s="25"/>
      <c r="B53" s="27"/>
      <c r="C53" s="27"/>
      <c r="D53" s="27"/>
      <c r="E53" s="27"/>
      <c r="F53" s="28"/>
      <c r="G53" s="28"/>
      <c r="H53" s="27"/>
      <c r="I53" s="37" t="s">
        <v>4</v>
      </c>
      <c r="J53" s="37" t="str">
        <f>J47</f>
        <v>Dépenses de préparation / Spese di preparazione</v>
      </c>
      <c r="K53" s="38" t="s">
        <v>21</v>
      </c>
      <c r="L53" s="38" t="s">
        <v>24</v>
      </c>
      <c r="M53" s="38" t="s">
        <v>22</v>
      </c>
      <c r="N53" s="38" t="s">
        <v>25</v>
      </c>
      <c r="O53" s="38" t="s">
        <v>23</v>
      </c>
      <c r="P53" s="38" t="s">
        <v>26</v>
      </c>
      <c r="Q53" s="38" t="s">
        <v>134</v>
      </c>
      <c r="R53" s="38" t="s">
        <v>135</v>
      </c>
      <c r="S53" s="38" t="s">
        <v>5</v>
      </c>
    </row>
    <row r="54" spans="1:19" s="89" customFormat="1" ht="13" x14ac:dyDescent="0.35">
      <c r="A54" s="91"/>
      <c r="B54" s="92"/>
      <c r="C54" s="92"/>
      <c r="D54" s="92"/>
      <c r="E54" s="92"/>
      <c r="F54" s="93"/>
      <c r="G54" s="93"/>
      <c r="H54" s="92"/>
      <c r="I54" s="94">
        <v>0</v>
      </c>
      <c r="J54" s="95">
        <f>(SUMIF($C$8:$C$42,"0",J$8:J$42))+(SUMIF($C$8:$C$42,"0",J$8:J$42)*0.4)</f>
        <v>4900</v>
      </c>
      <c r="K54" s="95"/>
      <c r="L54" s="95"/>
      <c r="M54" s="95"/>
      <c r="N54" s="95"/>
      <c r="O54" s="95"/>
      <c r="P54" s="95"/>
      <c r="Q54" s="95"/>
      <c r="R54" s="95"/>
      <c r="S54" s="136">
        <f>J54</f>
        <v>4900</v>
      </c>
    </row>
    <row r="55" spans="1:19" s="89" customFormat="1" ht="13" x14ac:dyDescent="0.35">
      <c r="A55" s="84"/>
      <c r="B55" s="85"/>
      <c r="C55" s="85"/>
      <c r="D55" s="85"/>
      <c r="E55" s="85"/>
      <c r="F55" s="93"/>
      <c r="G55" s="93"/>
      <c r="H55" s="92"/>
      <c r="I55" s="94">
        <v>1</v>
      </c>
      <c r="J55" s="95"/>
      <c r="K55" s="95">
        <f>(SUMIF($C$8:$C$42,$I55,K$8:K$42))+(SUMIF($C$8:$C$42,$I55,K$8:K$42))*0.4</f>
        <v>490</v>
      </c>
      <c r="L55" s="95">
        <f t="shared" ref="L55:P59" si="8">(SUMIF($C$8:$C$42,$I55,L$8:L$42))+(SUMIF($C$8:$C$42,$I55,L$8:L$42))*0.4</f>
        <v>490</v>
      </c>
      <c r="M55" s="95">
        <f t="shared" si="8"/>
        <v>490</v>
      </c>
      <c r="N55" s="95">
        <f t="shared" si="8"/>
        <v>490</v>
      </c>
      <c r="O55" s="95">
        <f t="shared" si="8"/>
        <v>490</v>
      </c>
      <c r="P55" s="95">
        <f>(SUMIF($C$8:$C$42,$I55,P$8:P$42))+(SUMIF($C$8:$C$42,$I55,P$8:P$42))*0.4</f>
        <v>0</v>
      </c>
      <c r="Q55" s="95">
        <f>(SUMIF($C$8:$C$42,$I55,Q$8:Q$42))+(SUMIF($C$8:$C$42,$I55,Q$8:Q$42))*0.4</f>
        <v>0</v>
      </c>
      <c r="R55" s="95">
        <f>(SUMIF($C$8:$C$42,$I55,R$8:R$42))+(SUMIF($C$8:$C$42,$I55,R$8:R$42))*0.4</f>
        <v>0</v>
      </c>
      <c r="S55" s="136">
        <f>SUM(K55:R55)</f>
        <v>2450</v>
      </c>
    </row>
    <row r="56" spans="1:19" s="89" customFormat="1" ht="13" x14ac:dyDescent="0.35">
      <c r="A56" s="84"/>
      <c r="B56" s="85"/>
      <c r="C56" s="85"/>
      <c r="D56" s="85"/>
      <c r="E56" s="85"/>
      <c r="F56" s="93"/>
      <c r="G56" s="93"/>
      <c r="H56" s="92"/>
      <c r="I56" s="94">
        <v>2</v>
      </c>
      <c r="J56" s="95"/>
      <c r="K56" s="95">
        <f>(SUMIF($C$8:$C$42,$I56,K$8:K$42))+(SUMIF($C$8:$C$42,$I56,K$8:K$42))*0.4</f>
        <v>0</v>
      </c>
      <c r="L56" s="95">
        <f t="shared" si="8"/>
        <v>0</v>
      </c>
      <c r="M56" s="95">
        <f t="shared" si="8"/>
        <v>0</v>
      </c>
      <c r="N56" s="95">
        <f t="shared" si="8"/>
        <v>0</v>
      </c>
      <c r="O56" s="95">
        <f t="shared" si="8"/>
        <v>0</v>
      </c>
      <c r="P56" s="95">
        <f t="shared" si="8"/>
        <v>0</v>
      </c>
      <c r="Q56" s="95">
        <f t="shared" ref="Q56:R59" si="9">(SUMIF($C$8:$C$42,$I56,Q$8:Q$42))+(SUMIF($C$8:$C$42,$I56,Q$8:Q$42))*0.4</f>
        <v>0</v>
      </c>
      <c r="R56" s="95">
        <f t="shared" si="9"/>
        <v>0</v>
      </c>
      <c r="S56" s="136">
        <f t="shared" ref="S56" si="10">SUM(K56:R56)</f>
        <v>0</v>
      </c>
    </row>
    <row r="57" spans="1:19" s="89" customFormat="1" ht="13" x14ac:dyDescent="0.35">
      <c r="A57" s="84"/>
      <c r="B57" s="85"/>
      <c r="C57" s="85"/>
      <c r="D57" s="85"/>
      <c r="E57" s="85"/>
      <c r="F57" s="93"/>
      <c r="G57" s="93"/>
      <c r="H57" s="92"/>
      <c r="I57" s="94">
        <v>3</v>
      </c>
      <c r="J57" s="95"/>
      <c r="K57" s="95">
        <f>(SUMIF($C$8:$C$42,$I57,K$8:K$42))+(SUMIF($C$8:$C$42,$I57,K$8:K$42))*0.4</f>
        <v>0</v>
      </c>
      <c r="L57" s="95">
        <f t="shared" si="8"/>
        <v>0</v>
      </c>
      <c r="M57" s="95">
        <f t="shared" si="8"/>
        <v>24500</v>
      </c>
      <c r="N57" s="95">
        <f t="shared" si="8"/>
        <v>24500</v>
      </c>
      <c r="O57" s="95">
        <f t="shared" si="8"/>
        <v>24500</v>
      </c>
      <c r="P57" s="95">
        <f>(SUMIF($C$8:$C$42,$I57,P$8:P$42))+(SUMIF($C$8:$C$42,$I57,P$8:P$42))*0.4</f>
        <v>24500</v>
      </c>
      <c r="Q57" s="95">
        <f t="shared" si="9"/>
        <v>0</v>
      </c>
      <c r="R57" s="95">
        <f t="shared" si="9"/>
        <v>0</v>
      </c>
      <c r="S57" s="136">
        <f>SUM(K57:R57)</f>
        <v>98000</v>
      </c>
    </row>
    <row r="58" spans="1:19" s="89" customFormat="1" ht="13" x14ac:dyDescent="0.35">
      <c r="A58" s="84"/>
      <c r="B58" s="85"/>
      <c r="C58" s="85"/>
      <c r="D58" s="85"/>
      <c r="E58" s="85"/>
      <c r="F58" s="93"/>
      <c r="G58" s="93"/>
      <c r="H58" s="92"/>
      <c r="I58" s="94">
        <v>4</v>
      </c>
      <c r="J58" s="95"/>
      <c r="K58" s="95">
        <f>(SUMIF($C$8:$C$42,$I58,K$8:K$42))+(SUMIF($C$8:$C$42,$I58,K$8:K$42))*0.4</f>
        <v>0</v>
      </c>
      <c r="L58" s="95">
        <f t="shared" si="8"/>
        <v>0</v>
      </c>
      <c r="M58" s="95">
        <f t="shared" si="8"/>
        <v>0</v>
      </c>
      <c r="N58" s="95">
        <f t="shared" si="8"/>
        <v>0</v>
      </c>
      <c r="O58" s="95">
        <f t="shared" si="8"/>
        <v>0</v>
      </c>
      <c r="P58" s="95">
        <f t="shared" si="8"/>
        <v>0</v>
      </c>
      <c r="Q58" s="95">
        <f t="shared" si="9"/>
        <v>280</v>
      </c>
      <c r="R58" s="95">
        <f t="shared" si="9"/>
        <v>0</v>
      </c>
      <c r="S58" s="136">
        <f>SUM(K58:R58)</f>
        <v>280</v>
      </c>
    </row>
    <row r="59" spans="1:19" s="89" customFormat="1" ht="13" x14ac:dyDescent="0.35">
      <c r="A59" s="84"/>
      <c r="B59" s="85"/>
      <c r="C59" s="85"/>
      <c r="D59" s="85"/>
      <c r="E59" s="85"/>
      <c r="F59" s="93"/>
      <c r="G59" s="93"/>
      <c r="H59" s="92"/>
      <c r="I59" s="94">
        <v>5</v>
      </c>
      <c r="J59" s="95"/>
      <c r="K59" s="95">
        <f>(SUMIF($C$8:$C$42,$I59,K$8:K$42))+(SUMIF($C$8:$C$42,$I59,K$8:K$42))*0.4</f>
        <v>0</v>
      </c>
      <c r="L59" s="95">
        <f t="shared" si="8"/>
        <v>0</v>
      </c>
      <c r="M59" s="95">
        <f t="shared" si="8"/>
        <v>0</v>
      </c>
      <c r="N59" s="95">
        <f t="shared" si="8"/>
        <v>0</v>
      </c>
      <c r="O59" s="95">
        <f t="shared" si="8"/>
        <v>0</v>
      </c>
      <c r="P59" s="95">
        <f t="shared" si="8"/>
        <v>0</v>
      </c>
      <c r="Q59" s="95">
        <f t="shared" si="9"/>
        <v>0</v>
      </c>
      <c r="R59" s="95">
        <f t="shared" si="9"/>
        <v>420</v>
      </c>
      <c r="S59" s="136">
        <f>SUM(K59:R59)</f>
        <v>420</v>
      </c>
    </row>
    <row r="60" spans="1:19" s="89" customFormat="1" ht="13" x14ac:dyDescent="0.35">
      <c r="A60" s="84"/>
      <c r="B60" s="85"/>
      <c r="C60" s="85"/>
      <c r="D60" s="85"/>
      <c r="E60" s="85"/>
      <c r="F60" s="93"/>
      <c r="G60" s="93"/>
      <c r="H60" s="92"/>
      <c r="I60" s="79" t="s">
        <v>8</v>
      </c>
      <c r="J60" s="119">
        <f>ROUND(SUM(J54:J59),13)</f>
        <v>4900</v>
      </c>
      <c r="K60" s="119">
        <f t="shared" ref="K60:P60" si="11">ROUND(SUM(K54:K59),13)</f>
        <v>490</v>
      </c>
      <c r="L60" s="119">
        <f t="shared" si="11"/>
        <v>490</v>
      </c>
      <c r="M60" s="119">
        <f t="shared" si="11"/>
        <v>24990</v>
      </c>
      <c r="N60" s="119">
        <f t="shared" si="11"/>
        <v>24990</v>
      </c>
      <c r="O60" s="119">
        <f t="shared" si="11"/>
        <v>24990</v>
      </c>
      <c r="P60" s="119">
        <f t="shared" si="11"/>
        <v>24500</v>
      </c>
      <c r="Q60" s="119">
        <f>ROUND(SUM(Q54:Q59),13)</f>
        <v>280</v>
      </c>
      <c r="R60" s="119">
        <f>ROUND(SUM(R54:R59),13)</f>
        <v>420</v>
      </c>
      <c r="S60" s="78">
        <f>SUM(J60:R60)</f>
        <v>106050</v>
      </c>
    </row>
    <row r="61" spans="1:19" ht="13" x14ac:dyDescent="0.3">
      <c r="C61" s="1"/>
      <c r="D61" s="1"/>
      <c r="E61" s="1"/>
      <c r="F61" s="28"/>
      <c r="G61" s="28"/>
      <c r="H61" s="27"/>
      <c r="I61" s="1"/>
      <c r="J61" s="132" t="str">
        <f>IF(J50=J60,"", "Erreur")</f>
        <v/>
      </c>
      <c r="K61" s="132" t="str">
        <f t="shared" ref="K61:S61" si="12">IF(K50=K60,"", "Erreur")</f>
        <v/>
      </c>
      <c r="L61" s="132" t="str">
        <f t="shared" si="12"/>
        <v/>
      </c>
      <c r="M61" s="132" t="str">
        <f t="shared" si="12"/>
        <v/>
      </c>
      <c r="N61" s="132" t="str">
        <f t="shared" si="12"/>
        <v/>
      </c>
      <c r="O61" s="132" t="str">
        <f t="shared" si="12"/>
        <v/>
      </c>
      <c r="P61" s="132" t="str">
        <f t="shared" si="12"/>
        <v/>
      </c>
      <c r="Q61" s="132"/>
      <c r="R61" s="132"/>
      <c r="S61" s="132" t="str">
        <f t="shared" si="12"/>
        <v/>
      </c>
    </row>
    <row r="62" spans="1:19" x14ac:dyDescent="0.25">
      <c r="C62" s="1"/>
      <c r="D62" s="1"/>
      <c r="E62" s="1"/>
      <c r="F62" s="1"/>
      <c r="G62" s="1"/>
      <c r="H62" s="1"/>
      <c r="I62" s="1"/>
      <c r="J62" s="1"/>
      <c r="K62" s="1"/>
    </row>
  </sheetData>
  <sheetProtection selectLockedCells="1"/>
  <mergeCells count="4">
    <mergeCell ref="A1:S1"/>
    <mergeCell ref="A2:S2"/>
    <mergeCell ref="A3:S3"/>
    <mergeCell ref="K6:R6"/>
  </mergeCells>
  <dataValidations count="3">
    <dataValidation type="list" allowBlank="1" showInputMessage="1" showErrorMessage="1" sqref="BPU786448 WLI982963:WLI982979 WBM982963:WBM982979 VRQ982963:VRQ982979 VHU982963:VHU982979 UXY982963:UXY982979 UOC982963:UOC982979 UEG982963:UEG982979 TUK982963:TUK982979 TKO982963:TKO982979 TAS982963:TAS982979 SQW982963:SQW982979 SHA982963:SHA982979 RXE982963:RXE982979 RNI982963:RNI982979 RDM982963:RDM982979 QTQ982963:QTQ982979 QJU982963:QJU982979 PZY982963:PZY982979 PQC982963:PQC982979 PGG982963:PGG982979 OWK982963:OWK982979 OMO982963:OMO982979 OCS982963:OCS982979 NSW982963:NSW982979 NJA982963:NJA982979 MZE982963:MZE982979 MPI982963:MPI982979 MFM982963:MFM982979 LVQ982963:LVQ982979 LLU982963:LLU982979 LBY982963:LBY982979 KSC982963:KSC982979 KIG982963:KIG982979 JYK982963:JYK982979 JOO982963:JOO982979 JES982963:JES982979 IUW982963:IUW982979 ILA982963:ILA982979 IBE982963:IBE982979 HRI982963:HRI982979 HHM982963:HHM982979 GXQ982963:GXQ982979 GNU982963:GNU982979 GDY982963:GDY982979 FUC982963:FUC982979 FKG982963:FKG982979 FAK982963:FAK982979 EQO982963:EQO982979 EGS982963:EGS982979 DWW982963:DWW982979 DNA982963:DNA982979 DDE982963:DDE982979 CTI982963:CTI982979 CJM982963:CJM982979 BZQ982963:BZQ982979 BPU982963:BPU982979 BFY982963:BFY982979 AWC982963:AWC982979 AMG982963:AMG982979 ACK982963:ACK982979 SO982963:SO982979 IS982963:IS982979 I982963:J982979 WVE917427:WVE917443 WLI917427:WLI917443 WBM917427:WBM917443 VRQ917427:VRQ917443 VHU917427:VHU917443 UXY917427:UXY917443 UOC917427:UOC917443 UEG917427:UEG917443 TUK917427:TUK917443 TKO917427:TKO917443 TAS917427:TAS917443 SQW917427:SQW917443 SHA917427:SHA917443 RXE917427:RXE917443 RNI917427:RNI917443 RDM917427:RDM917443 QTQ917427:QTQ917443 QJU917427:QJU917443 PZY917427:PZY917443 PQC917427:PQC917443 PGG917427:PGG917443 OWK917427:OWK917443 OMO917427:OMO917443 OCS917427:OCS917443 NSW917427:NSW917443 NJA917427:NJA917443 MZE917427:MZE917443 MPI917427:MPI917443 MFM917427:MFM917443 LVQ917427:LVQ917443 LLU917427:LLU917443 LBY917427:LBY917443 KSC917427:KSC917443 KIG917427:KIG917443 JYK917427:JYK917443 JOO917427:JOO917443 JES917427:JES917443 IUW917427:IUW917443 ILA917427:ILA917443 IBE917427:IBE917443 HRI917427:HRI917443 HHM917427:HHM917443 GXQ917427:GXQ917443 GNU917427:GNU917443 GDY917427:GDY917443 FUC917427:FUC917443 FKG917427:FKG917443 FAK917427:FAK917443 EQO917427:EQO917443 EGS917427:EGS917443 DWW917427:DWW917443 DNA917427:DNA917443 DDE917427:DDE917443 CTI917427:CTI917443 CJM917427:CJM917443 BZQ917427:BZQ917443 BPU917427:BPU917443 BFY917427:BFY917443 AWC917427:AWC917443 AMG917427:AMG917443 ACK917427:ACK917443 SO917427:SO917443 IS917427:IS917443 I917427:J917443 WVE851891:WVE851907 WLI851891:WLI851907 WBM851891:WBM851907 VRQ851891:VRQ851907 VHU851891:VHU851907 UXY851891:UXY851907 UOC851891:UOC851907 UEG851891:UEG851907 TUK851891:TUK851907 TKO851891:TKO851907 TAS851891:TAS851907 SQW851891:SQW851907 SHA851891:SHA851907 RXE851891:RXE851907 RNI851891:RNI851907 RDM851891:RDM851907 QTQ851891:QTQ851907 QJU851891:QJU851907 PZY851891:PZY851907 PQC851891:PQC851907 PGG851891:PGG851907 OWK851891:OWK851907 OMO851891:OMO851907 OCS851891:OCS851907 NSW851891:NSW851907 NJA851891:NJA851907 MZE851891:MZE851907 MPI851891:MPI851907 MFM851891:MFM851907 LVQ851891:LVQ851907 LLU851891:LLU851907 LBY851891:LBY851907 KSC851891:KSC851907 KIG851891:KIG851907 JYK851891:JYK851907 JOO851891:JOO851907 JES851891:JES851907 IUW851891:IUW851907 ILA851891:ILA851907 IBE851891:IBE851907 HRI851891:HRI851907 HHM851891:HHM851907 GXQ851891:GXQ851907 GNU851891:GNU851907 GDY851891:GDY851907 FUC851891:FUC851907 FKG851891:FKG851907 FAK851891:FAK851907 EQO851891:EQO851907 EGS851891:EGS851907 DWW851891:DWW851907 DNA851891:DNA851907 DDE851891:DDE851907 CTI851891:CTI851907 CJM851891:CJM851907 BZQ851891:BZQ851907 BPU851891:BPU851907 BFY851891:BFY851907 AWC851891:AWC851907 AMG851891:AMG851907 ACK851891:ACK851907 SO851891:SO851907 IS851891:IS851907 I851891:J851907 WVE786355:WVE786371 WLI786355:WLI786371 WBM786355:WBM786371 VRQ786355:VRQ786371 VHU786355:VHU786371 UXY786355:UXY786371 UOC786355:UOC786371 UEG786355:UEG786371 TUK786355:TUK786371 TKO786355:TKO786371 TAS786355:TAS786371 SQW786355:SQW786371 SHA786355:SHA786371 RXE786355:RXE786371 RNI786355:RNI786371 RDM786355:RDM786371 QTQ786355:QTQ786371 QJU786355:QJU786371 PZY786355:PZY786371 PQC786355:PQC786371 PGG786355:PGG786371 OWK786355:OWK786371 OMO786355:OMO786371 OCS786355:OCS786371 NSW786355:NSW786371 NJA786355:NJA786371 MZE786355:MZE786371 MPI786355:MPI786371 MFM786355:MFM786371 LVQ786355:LVQ786371 LLU786355:LLU786371 LBY786355:LBY786371 KSC786355:KSC786371 KIG786355:KIG786371 JYK786355:JYK786371 JOO786355:JOO786371 JES786355:JES786371 IUW786355:IUW786371 ILA786355:ILA786371 IBE786355:IBE786371 HRI786355:HRI786371 HHM786355:HHM786371 GXQ786355:GXQ786371 GNU786355:GNU786371 GDY786355:GDY786371 FUC786355:FUC786371 FKG786355:FKG786371 FAK786355:FAK786371 EQO786355:EQO786371 EGS786355:EGS786371 DWW786355:DWW786371 DNA786355:DNA786371 DDE786355:DDE786371 CTI786355:CTI786371 CJM786355:CJM786371 BZQ786355:BZQ786371 BPU786355:BPU786371 BFY786355:BFY786371 AWC786355:AWC786371 AMG786355:AMG786371 ACK786355:ACK786371 SO786355:SO786371 IS786355:IS786371 I786355:J786371 WVE720819:WVE720835 WLI720819:WLI720835 WBM720819:WBM720835 VRQ720819:VRQ720835 VHU720819:VHU720835 UXY720819:UXY720835 UOC720819:UOC720835 UEG720819:UEG720835 TUK720819:TUK720835 TKO720819:TKO720835 TAS720819:TAS720835 SQW720819:SQW720835 SHA720819:SHA720835 RXE720819:RXE720835 RNI720819:RNI720835 RDM720819:RDM720835 QTQ720819:QTQ720835 QJU720819:QJU720835 PZY720819:PZY720835 PQC720819:PQC720835 PGG720819:PGG720835 OWK720819:OWK720835 OMO720819:OMO720835 OCS720819:OCS720835 NSW720819:NSW720835 NJA720819:NJA720835 MZE720819:MZE720835 MPI720819:MPI720835 MFM720819:MFM720835 LVQ720819:LVQ720835 LLU720819:LLU720835 LBY720819:LBY720835 KSC720819:KSC720835 KIG720819:KIG720835 JYK720819:JYK720835 JOO720819:JOO720835 JES720819:JES720835 IUW720819:IUW720835 ILA720819:ILA720835 IBE720819:IBE720835 HRI720819:HRI720835 HHM720819:HHM720835 GXQ720819:GXQ720835 GNU720819:GNU720835 GDY720819:GDY720835 FUC720819:FUC720835 FKG720819:FKG720835 FAK720819:FAK720835 EQO720819:EQO720835 EGS720819:EGS720835 DWW720819:DWW720835 DNA720819:DNA720835 DDE720819:DDE720835 CTI720819:CTI720835 CJM720819:CJM720835 BZQ720819:BZQ720835 BPU720819:BPU720835 BFY720819:BFY720835 AWC720819:AWC720835 AMG720819:AMG720835 ACK720819:ACK720835 SO720819:SO720835 IS720819:IS720835 I720819:J720835 WVE655283:WVE655299 WLI655283:WLI655299 WBM655283:WBM655299 VRQ655283:VRQ655299 VHU655283:VHU655299 UXY655283:UXY655299 UOC655283:UOC655299 UEG655283:UEG655299 TUK655283:TUK655299 TKO655283:TKO655299 TAS655283:TAS655299 SQW655283:SQW655299 SHA655283:SHA655299 RXE655283:RXE655299 RNI655283:RNI655299 RDM655283:RDM655299 QTQ655283:QTQ655299 QJU655283:QJU655299 PZY655283:PZY655299 PQC655283:PQC655299 PGG655283:PGG655299 OWK655283:OWK655299 OMO655283:OMO655299 OCS655283:OCS655299 NSW655283:NSW655299 NJA655283:NJA655299 MZE655283:MZE655299 MPI655283:MPI655299 MFM655283:MFM655299 LVQ655283:LVQ655299 LLU655283:LLU655299 LBY655283:LBY655299 KSC655283:KSC655299 KIG655283:KIG655299 JYK655283:JYK655299 JOO655283:JOO655299 JES655283:JES655299 IUW655283:IUW655299 ILA655283:ILA655299 IBE655283:IBE655299 HRI655283:HRI655299 HHM655283:HHM655299 GXQ655283:GXQ655299 GNU655283:GNU655299 GDY655283:GDY655299 FUC655283:FUC655299 FKG655283:FKG655299 FAK655283:FAK655299 EQO655283:EQO655299 EGS655283:EGS655299 DWW655283:DWW655299 DNA655283:DNA655299 DDE655283:DDE655299 CTI655283:CTI655299 CJM655283:CJM655299 BZQ655283:BZQ655299 BPU655283:BPU655299 BFY655283:BFY655299 AWC655283:AWC655299 AMG655283:AMG655299 ACK655283:ACK655299 SO655283:SO655299 IS655283:IS655299 I655283:J655299 WVE589747:WVE589763 WLI589747:WLI589763 WBM589747:WBM589763 VRQ589747:VRQ589763 VHU589747:VHU589763 UXY589747:UXY589763 UOC589747:UOC589763 UEG589747:UEG589763 TUK589747:TUK589763 TKO589747:TKO589763 TAS589747:TAS589763 SQW589747:SQW589763 SHA589747:SHA589763 RXE589747:RXE589763 RNI589747:RNI589763 RDM589747:RDM589763 QTQ589747:QTQ589763 QJU589747:QJU589763 PZY589747:PZY589763 PQC589747:PQC589763 PGG589747:PGG589763 OWK589747:OWK589763 OMO589747:OMO589763 OCS589747:OCS589763 NSW589747:NSW589763 NJA589747:NJA589763 MZE589747:MZE589763 MPI589747:MPI589763 MFM589747:MFM589763 LVQ589747:LVQ589763 LLU589747:LLU589763 LBY589747:LBY589763 KSC589747:KSC589763 KIG589747:KIG589763 JYK589747:JYK589763 JOO589747:JOO589763 JES589747:JES589763 IUW589747:IUW589763 ILA589747:ILA589763 IBE589747:IBE589763 HRI589747:HRI589763 HHM589747:HHM589763 GXQ589747:GXQ589763 GNU589747:GNU589763 GDY589747:GDY589763 FUC589747:FUC589763 FKG589747:FKG589763 FAK589747:FAK589763 EQO589747:EQO589763 EGS589747:EGS589763 DWW589747:DWW589763 DNA589747:DNA589763 DDE589747:DDE589763 CTI589747:CTI589763 CJM589747:CJM589763 BZQ589747:BZQ589763 BPU589747:BPU589763 BFY589747:BFY589763 AWC589747:AWC589763 AMG589747:AMG589763 ACK589747:ACK589763 SO589747:SO589763 IS589747:IS589763 I589747:J589763 WVE524211:WVE524227 WLI524211:WLI524227 WBM524211:WBM524227 VRQ524211:VRQ524227 VHU524211:VHU524227 UXY524211:UXY524227 UOC524211:UOC524227 UEG524211:UEG524227 TUK524211:TUK524227 TKO524211:TKO524227 TAS524211:TAS524227 SQW524211:SQW524227 SHA524211:SHA524227 RXE524211:RXE524227 RNI524211:RNI524227 RDM524211:RDM524227 QTQ524211:QTQ524227 QJU524211:QJU524227 PZY524211:PZY524227 PQC524211:PQC524227 PGG524211:PGG524227 OWK524211:OWK524227 OMO524211:OMO524227 OCS524211:OCS524227 NSW524211:NSW524227 NJA524211:NJA524227 MZE524211:MZE524227 MPI524211:MPI524227 MFM524211:MFM524227 LVQ524211:LVQ524227 LLU524211:LLU524227 LBY524211:LBY524227 KSC524211:KSC524227 KIG524211:KIG524227 JYK524211:JYK524227 JOO524211:JOO524227 JES524211:JES524227 IUW524211:IUW524227 ILA524211:ILA524227 IBE524211:IBE524227 HRI524211:HRI524227 HHM524211:HHM524227 GXQ524211:GXQ524227 GNU524211:GNU524227 GDY524211:GDY524227 FUC524211:FUC524227 FKG524211:FKG524227 FAK524211:FAK524227 EQO524211:EQO524227 EGS524211:EGS524227 DWW524211:DWW524227 DNA524211:DNA524227 DDE524211:DDE524227 CTI524211:CTI524227 CJM524211:CJM524227 BZQ524211:BZQ524227 BPU524211:BPU524227 BFY524211:BFY524227 AWC524211:AWC524227 AMG524211:AMG524227 ACK524211:ACK524227 SO524211:SO524227 IS524211:IS524227 I524211:J524227 WVE458675:WVE458691 WLI458675:WLI458691 WBM458675:WBM458691 VRQ458675:VRQ458691 VHU458675:VHU458691 UXY458675:UXY458691 UOC458675:UOC458691 UEG458675:UEG458691 TUK458675:TUK458691 TKO458675:TKO458691 TAS458675:TAS458691 SQW458675:SQW458691 SHA458675:SHA458691 RXE458675:RXE458691 RNI458675:RNI458691 RDM458675:RDM458691 QTQ458675:QTQ458691 QJU458675:QJU458691 PZY458675:PZY458691 PQC458675:PQC458691 PGG458675:PGG458691 OWK458675:OWK458691 OMO458675:OMO458691 OCS458675:OCS458691 NSW458675:NSW458691 NJA458675:NJA458691 MZE458675:MZE458691 MPI458675:MPI458691 MFM458675:MFM458691 LVQ458675:LVQ458691 LLU458675:LLU458691 LBY458675:LBY458691 KSC458675:KSC458691 KIG458675:KIG458691 JYK458675:JYK458691 JOO458675:JOO458691 JES458675:JES458691 IUW458675:IUW458691 ILA458675:ILA458691 IBE458675:IBE458691 HRI458675:HRI458691 HHM458675:HHM458691 GXQ458675:GXQ458691 GNU458675:GNU458691 GDY458675:GDY458691 FUC458675:FUC458691 FKG458675:FKG458691 FAK458675:FAK458691 EQO458675:EQO458691 EGS458675:EGS458691 DWW458675:DWW458691 DNA458675:DNA458691 DDE458675:DDE458691 CTI458675:CTI458691 CJM458675:CJM458691 BZQ458675:BZQ458691 BPU458675:BPU458691 BFY458675:BFY458691 AWC458675:AWC458691 AMG458675:AMG458691 ACK458675:ACK458691 SO458675:SO458691 IS458675:IS458691 I458675:J458691 WVE393139:WVE393155 WLI393139:WLI393155 WBM393139:WBM393155 VRQ393139:VRQ393155 VHU393139:VHU393155 UXY393139:UXY393155 UOC393139:UOC393155 UEG393139:UEG393155 TUK393139:TUK393155 TKO393139:TKO393155 TAS393139:TAS393155 SQW393139:SQW393155 SHA393139:SHA393155 RXE393139:RXE393155 RNI393139:RNI393155 RDM393139:RDM393155 QTQ393139:QTQ393155 QJU393139:QJU393155 PZY393139:PZY393155 PQC393139:PQC393155 PGG393139:PGG393155 OWK393139:OWK393155 OMO393139:OMO393155 OCS393139:OCS393155 NSW393139:NSW393155 NJA393139:NJA393155 MZE393139:MZE393155 MPI393139:MPI393155 MFM393139:MFM393155 LVQ393139:LVQ393155 LLU393139:LLU393155 LBY393139:LBY393155 KSC393139:KSC393155 KIG393139:KIG393155 JYK393139:JYK393155 JOO393139:JOO393155 JES393139:JES393155 IUW393139:IUW393155 ILA393139:ILA393155 IBE393139:IBE393155 HRI393139:HRI393155 HHM393139:HHM393155 GXQ393139:GXQ393155 GNU393139:GNU393155 GDY393139:GDY393155 FUC393139:FUC393155 FKG393139:FKG393155 FAK393139:FAK393155 EQO393139:EQO393155 EGS393139:EGS393155 DWW393139:DWW393155 DNA393139:DNA393155 DDE393139:DDE393155 CTI393139:CTI393155 CJM393139:CJM393155 BZQ393139:BZQ393155 BPU393139:BPU393155 BFY393139:BFY393155 AWC393139:AWC393155 AMG393139:AMG393155 ACK393139:ACK393155 SO393139:SO393155 IS393139:IS393155 I393139:J393155 WVE327603:WVE327619 WLI327603:WLI327619 WBM327603:WBM327619 VRQ327603:VRQ327619 VHU327603:VHU327619 UXY327603:UXY327619 UOC327603:UOC327619 UEG327603:UEG327619 TUK327603:TUK327619 TKO327603:TKO327619 TAS327603:TAS327619 SQW327603:SQW327619 SHA327603:SHA327619 RXE327603:RXE327619 RNI327603:RNI327619 RDM327603:RDM327619 QTQ327603:QTQ327619 QJU327603:QJU327619 PZY327603:PZY327619 PQC327603:PQC327619 PGG327603:PGG327619 OWK327603:OWK327619 OMO327603:OMO327619 OCS327603:OCS327619 NSW327603:NSW327619 NJA327603:NJA327619 MZE327603:MZE327619 MPI327603:MPI327619 MFM327603:MFM327619 LVQ327603:LVQ327619 LLU327603:LLU327619 LBY327603:LBY327619 KSC327603:KSC327619 KIG327603:KIG327619 JYK327603:JYK327619 JOO327603:JOO327619 JES327603:JES327619 IUW327603:IUW327619 ILA327603:ILA327619 IBE327603:IBE327619 HRI327603:HRI327619 HHM327603:HHM327619 GXQ327603:GXQ327619 GNU327603:GNU327619 GDY327603:GDY327619 FUC327603:FUC327619 FKG327603:FKG327619 FAK327603:FAK327619 EQO327603:EQO327619 EGS327603:EGS327619 DWW327603:DWW327619 DNA327603:DNA327619 DDE327603:DDE327619 CTI327603:CTI327619 CJM327603:CJM327619 BZQ327603:BZQ327619 BPU327603:BPU327619 BFY327603:BFY327619 AWC327603:AWC327619 AMG327603:AMG327619 ACK327603:ACK327619 SO327603:SO327619 IS327603:IS327619 I327603:J327619 WVE262067:WVE262083 WLI262067:WLI262083 WBM262067:WBM262083 VRQ262067:VRQ262083 VHU262067:VHU262083 UXY262067:UXY262083 UOC262067:UOC262083 UEG262067:UEG262083 TUK262067:TUK262083 TKO262067:TKO262083 TAS262067:TAS262083 SQW262067:SQW262083 SHA262067:SHA262083 RXE262067:RXE262083 RNI262067:RNI262083 RDM262067:RDM262083 QTQ262067:QTQ262083 QJU262067:QJU262083 PZY262067:PZY262083 PQC262067:PQC262083 PGG262067:PGG262083 OWK262067:OWK262083 OMO262067:OMO262083 OCS262067:OCS262083 NSW262067:NSW262083 NJA262067:NJA262083 MZE262067:MZE262083 MPI262067:MPI262083 MFM262067:MFM262083 LVQ262067:LVQ262083 LLU262067:LLU262083 LBY262067:LBY262083 KSC262067:KSC262083 KIG262067:KIG262083 JYK262067:JYK262083 JOO262067:JOO262083 JES262067:JES262083 IUW262067:IUW262083 ILA262067:ILA262083 IBE262067:IBE262083 HRI262067:HRI262083 HHM262067:HHM262083 GXQ262067:GXQ262083 GNU262067:GNU262083 GDY262067:GDY262083 FUC262067:FUC262083 FKG262067:FKG262083 FAK262067:FAK262083 EQO262067:EQO262083 EGS262067:EGS262083 DWW262067:DWW262083 DNA262067:DNA262083 DDE262067:DDE262083 CTI262067:CTI262083 CJM262067:CJM262083 BZQ262067:BZQ262083 BPU262067:BPU262083 BFY262067:BFY262083 AWC262067:AWC262083 AMG262067:AMG262083 ACK262067:ACK262083 SO262067:SO262083 IS262067:IS262083 I262067:J262083 WVE196531:WVE196547 WLI196531:WLI196547 WBM196531:WBM196547 VRQ196531:VRQ196547 VHU196531:VHU196547 UXY196531:UXY196547 UOC196531:UOC196547 UEG196531:UEG196547 TUK196531:TUK196547 TKO196531:TKO196547 TAS196531:TAS196547 SQW196531:SQW196547 SHA196531:SHA196547 RXE196531:RXE196547 RNI196531:RNI196547 RDM196531:RDM196547 QTQ196531:QTQ196547 QJU196531:QJU196547 PZY196531:PZY196547 PQC196531:PQC196547 PGG196531:PGG196547 OWK196531:OWK196547 OMO196531:OMO196547 OCS196531:OCS196547 NSW196531:NSW196547 NJA196531:NJA196547 MZE196531:MZE196547 MPI196531:MPI196547 MFM196531:MFM196547 LVQ196531:LVQ196547 LLU196531:LLU196547 LBY196531:LBY196547 KSC196531:KSC196547 KIG196531:KIG196547 JYK196531:JYK196547 JOO196531:JOO196547 JES196531:JES196547 IUW196531:IUW196547 ILA196531:ILA196547 IBE196531:IBE196547 HRI196531:HRI196547 HHM196531:HHM196547 GXQ196531:GXQ196547 GNU196531:GNU196547 GDY196531:GDY196547 FUC196531:FUC196547 FKG196531:FKG196547 FAK196531:FAK196547 EQO196531:EQO196547 EGS196531:EGS196547 DWW196531:DWW196547 DNA196531:DNA196547 DDE196531:DDE196547 CTI196531:CTI196547 CJM196531:CJM196547 BZQ196531:BZQ196547 BPU196531:BPU196547 BFY196531:BFY196547 AWC196531:AWC196547 AMG196531:AMG196547 ACK196531:ACK196547 SO196531:SO196547 IS196531:IS196547 I196531:J196547 WVE130995:WVE131011 WLI130995:WLI131011 WBM130995:WBM131011 VRQ130995:VRQ131011 VHU130995:VHU131011 UXY130995:UXY131011 UOC130995:UOC131011 UEG130995:UEG131011 TUK130995:TUK131011 TKO130995:TKO131011 TAS130995:TAS131011 SQW130995:SQW131011 SHA130995:SHA131011 RXE130995:RXE131011 RNI130995:RNI131011 RDM130995:RDM131011 QTQ130995:QTQ131011 QJU130995:QJU131011 PZY130995:PZY131011 PQC130995:PQC131011 PGG130995:PGG131011 OWK130995:OWK131011 OMO130995:OMO131011 OCS130995:OCS131011 NSW130995:NSW131011 NJA130995:NJA131011 MZE130995:MZE131011 MPI130995:MPI131011 MFM130995:MFM131011 LVQ130995:LVQ131011 LLU130995:LLU131011 LBY130995:LBY131011 KSC130995:KSC131011 KIG130995:KIG131011 JYK130995:JYK131011 JOO130995:JOO131011 JES130995:JES131011 IUW130995:IUW131011 ILA130995:ILA131011 IBE130995:IBE131011 HRI130995:HRI131011 HHM130995:HHM131011 GXQ130995:GXQ131011 GNU130995:GNU131011 GDY130995:GDY131011 FUC130995:FUC131011 FKG130995:FKG131011 FAK130995:FAK131011 EQO130995:EQO131011 EGS130995:EGS131011 DWW130995:DWW131011 DNA130995:DNA131011 DDE130995:DDE131011 CTI130995:CTI131011 CJM130995:CJM131011 BZQ130995:BZQ131011 BPU130995:BPU131011 BFY130995:BFY131011 AWC130995:AWC131011 AMG130995:AMG131011 ACK130995:ACK131011 SO130995:SO131011 IS130995:IS131011 I130995:J131011 WVE65459:WVE65475 WLI65459:WLI65475 WBM65459:WBM65475 VRQ65459:VRQ65475 VHU65459:VHU65475 UXY65459:UXY65475 UOC65459:UOC65475 UEG65459:UEG65475 TUK65459:TUK65475 TKO65459:TKO65475 TAS65459:TAS65475 SQW65459:SQW65475 SHA65459:SHA65475 RXE65459:RXE65475 RNI65459:RNI65475 RDM65459:RDM65475 QTQ65459:QTQ65475 QJU65459:QJU65475 PZY65459:PZY65475 PQC65459:PQC65475 PGG65459:PGG65475 OWK65459:OWK65475 OMO65459:OMO65475 OCS65459:OCS65475 NSW65459:NSW65475 NJA65459:NJA65475 MZE65459:MZE65475 MPI65459:MPI65475 MFM65459:MFM65475 LVQ65459:LVQ65475 LLU65459:LLU65475 LBY65459:LBY65475 KSC65459:KSC65475 KIG65459:KIG65475 JYK65459:JYK65475 JOO65459:JOO65475 JES65459:JES65475 IUW65459:IUW65475 ILA65459:ILA65475 IBE65459:IBE65475 HRI65459:HRI65475 HHM65459:HHM65475 GXQ65459:GXQ65475 GNU65459:GNU65475 GDY65459:GDY65475 FUC65459:FUC65475 FKG65459:FKG65475 FAK65459:FAK65475 EQO65459:EQO65475 EGS65459:EGS65475 DWW65459:DWW65475 DNA65459:DNA65475 DDE65459:DDE65475 CTI65459:CTI65475 CJM65459:CJM65475 BZQ65459:BZQ65475 BPU65459:BPU65475 BFY65459:BFY65475 AWC65459:AWC65475 AMG65459:AMG65475 ACK65459:ACK65475 SO65459:SO65475 IS65459:IS65475 I65459:J65475 WVE982963:WVE982979 WVE983012:WVE983017 WLI983012:WLI983017 WBM983012:WBM983017 VRQ983012:VRQ983017 VHU983012:VHU983017 UXY983012:UXY983017 UOC983012:UOC983017 UEG983012:UEG983017 TUK983012:TUK983017 TKO983012:TKO983017 TAS983012:TAS983017 SQW983012:SQW983017 SHA983012:SHA983017 RXE983012:RXE983017 RNI983012:RNI983017 RDM983012:RDM983017 QTQ983012:QTQ983017 QJU983012:QJU983017 PZY983012:PZY983017 PQC983012:PQC983017 PGG983012:PGG983017 OWK983012:OWK983017 OMO983012:OMO983017 OCS983012:OCS983017 NSW983012:NSW983017 NJA983012:NJA983017 MZE983012:MZE983017 MPI983012:MPI983017 MFM983012:MFM983017 LVQ983012:LVQ983017 LLU983012:LLU983017 LBY983012:LBY983017 KSC983012:KSC983017 KIG983012:KIG983017 JYK983012:JYK983017 JOO983012:JOO983017 JES983012:JES983017 IUW983012:IUW983017 ILA983012:ILA983017 IBE983012:IBE983017 HRI983012:HRI983017 HHM983012:HHM983017 GXQ983012:GXQ983017 GNU983012:GNU983017 GDY983012:GDY983017 FUC983012:FUC983017 FKG983012:FKG983017 FAK983012:FAK983017 EQO983012:EQO983017 EGS983012:EGS983017 DWW983012:DWW983017 DNA983012:DNA983017 DDE983012:DDE983017 CTI983012:CTI983017 CJM983012:CJM983017 BZQ983012:BZQ983017 BPU983012:BPU983017 BFY983012:BFY983017 AWC983012:AWC983017 AMG983012:AMG983017 ACK983012:ACK983017 SO983012:SO983017 IS983012:IS983017 I983012:J983017 WVE917476:WVE917481 WLI917476:WLI917481 WBM917476:WBM917481 VRQ917476:VRQ917481 VHU917476:VHU917481 UXY917476:UXY917481 UOC917476:UOC917481 UEG917476:UEG917481 TUK917476:TUK917481 TKO917476:TKO917481 TAS917476:TAS917481 SQW917476:SQW917481 SHA917476:SHA917481 RXE917476:RXE917481 RNI917476:RNI917481 RDM917476:RDM917481 QTQ917476:QTQ917481 QJU917476:QJU917481 PZY917476:PZY917481 PQC917476:PQC917481 PGG917476:PGG917481 OWK917476:OWK917481 OMO917476:OMO917481 OCS917476:OCS917481 NSW917476:NSW917481 NJA917476:NJA917481 MZE917476:MZE917481 MPI917476:MPI917481 MFM917476:MFM917481 LVQ917476:LVQ917481 LLU917476:LLU917481 LBY917476:LBY917481 KSC917476:KSC917481 KIG917476:KIG917481 JYK917476:JYK917481 JOO917476:JOO917481 JES917476:JES917481 IUW917476:IUW917481 ILA917476:ILA917481 IBE917476:IBE917481 HRI917476:HRI917481 HHM917476:HHM917481 GXQ917476:GXQ917481 GNU917476:GNU917481 GDY917476:GDY917481 FUC917476:FUC917481 FKG917476:FKG917481 FAK917476:FAK917481 EQO917476:EQO917481 EGS917476:EGS917481 DWW917476:DWW917481 DNA917476:DNA917481 DDE917476:DDE917481 CTI917476:CTI917481 CJM917476:CJM917481 BZQ917476:BZQ917481 BPU917476:BPU917481 BFY917476:BFY917481 AWC917476:AWC917481 AMG917476:AMG917481 ACK917476:ACK917481 SO917476:SO917481 IS917476:IS917481 I917476:J917481 WVE851940:WVE851945 WLI851940:WLI851945 WBM851940:WBM851945 VRQ851940:VRQ851945 VHU851940:VHU851945 UXY851940:UXY851945 UOC851940:UOC851945 UEG851940:UEG851945 TUK851940:TUK851945 TKO851940:TKO851945 TAS851940:TAS851945 SQW851940:SQW851945 SHA851940:SHA851945 RXE851940:RXE851945 RNI851940:RNI851945 RDM851940:RDM851945 QTQ851940:QTQ851945 QJU851940:QJU851945 PZY851940:PZY851945 PQC851940:PQC851945 PGG851940:PGG851945 OWK851940:OWK851945 OMO851940:OMO851945 OCS851940:OCS851945 NSW851940:NSW851945 NJA851940:NJA851945 MZE851940:MZE851945 MPI851940:MPI851945 MFM851940:MFM851945 LVQ851940:LVQ851945 LLU851940:LLU851945 LBY851940:LBY851945 KSC851940:KSC851945 KIG851940:KIG851945 JYK851940:JYK851945 JOO851940:JOO851945 JES851940:JES851945 IUW851940:IUW851945 ILA851940:ILA851945 IBE851940:IBE851945 HRI851940:HRI851945 HHM851940:HHM851945 GXQ851940:GXQ851945 GNU851940:GNU851945 GDY851940:GDY851945 FUC851940:FUC851945 FKG851940:FKG851945 FAK851940:FAK851945 EQO851940:EQO851945 EGS851940:EGS851945 DWW851940:DWW851945 DNA851940:DNA851945 DDE851940:DDE851945 CTI851940:CTI851945 CJM851940:CJM851945 BZQ851940:BZQ851945 BPU851940:BPU851945 BFY851940:BFY851945 AWC851940:AWC851945 AMG851940:AMG851945 ACK851940:ACK851945 SO851940:SO851945 IS851940:IS851945 I851940:J851945 WVE786404:WVE786409 WLI786404:WLI786409 WBM786404:WBM786409 VRQ786404:VRQ786409 VHU786404:VHU786409 UXY786404:UXY786409 UOC786404:UOC786409 UEG786404:UEG786409 TUK786404:TUK786409 TKO786404:TKO786409 TAS786404:TAS786409 SQW786404:SQW786409 SHA786404:SHA786409 RXE786404:RXE786409 RNI786404:RNI786409 RDM786404:RDM786409 QTQ786404:QTQ786409 QJU786404:QJU786409 PZY786404:PZY786409 PQC786404:PQC786409 PGG786404:PGG786409 OWK786404:OWK786409 OMO786404:OMO786409 OCS786404:OCS786409 NSW786404:NSW786409 NJA786404:NJA786409 MZE786404:MZE786409 MPI786404:MPI786409 MFM786404:MFM786409 LVQ786404:LVQ786409 LLU786404:LLU786409 LBY786404:LBY786409 KSC786404:KSC786409 KIG786404:KIG786409 JYK786404:JYK786409 JOO786404:JOO786409 JES786404:JES786409 IUW786404:IUW786409 ILA786404:ILA786409 IBE786404:IBE786409 HRI786404:HRI786409 HHM786404:HHM786409 GXQ786404:GXQ786409 GNU786404:GNU786409 GDY786404:GDY786409 FUC786404:FUC786409 FKG786404:FKG786409 FAK786404:FAK786409 EQO786404:EQO786409 EGS786404:EGS786409 DWW786404:DWW786409 DNA786404:DNA786409 DDE786404:DDE786409 CTI786404:CTI786409 CJM786404:CJM786409 BZQ786404:BZQ786409 BPU786404:BPU786409 BFY786404:BFY786409 AWC786404:AWC786409 AMG786404:AMG786409 ACK786404:ACK786409 SO786404:SO786409 IS786404:IS786409 I786404:J786409 WVE720868:WVE720873 WLI720868:WLI720873 WBM720868:WBM720873 VRQ720868:VRQ720873 VHU720868:VHU720873 UXY720868:UXY720873 UOC720868:UOC720873 UEG720868:UEG720873 TUK720868:TUK720873 TKO720868:TKO720873 TAS720868:TAS720873 SQW720868:SQW720873 SHA720868:SHA720873 RXE720868:RXE720873 RNI720868:RNI720873 RDM720868:RDM720873 QTQ720868:QTQ720873 QJU720868:QJU720873 PZY720868:PZY720873 PQC720868:PQC720873 PGG720868:PGG720873 OWK720868:OWK720873 OMO720868:OMO720873 OCS720868:OCS720873 NSW720868:NSW720873 NJA720868:NJA720873 MZE720868:MZE720873 MPI720868:MPI720873 MFM720868:MFM720873 LVQ720868:LVQ720873 LLU720868:LLU720873 LBY720868:LBY720873 KSC720868:KSC720873 KIG720868:KIG720873 JYK720868:JYK720873 JOO720868:JOO720873 JES720868:JES720873 IUW720868:IUW720873 ILA720868:ILA720873 IBE720868:IBE720873 HRI720868:HRI720873 HHM720868:HHM720873 GXQ720868:GXQ720873 GNU720868:GNU720873 GDY720868:GDY720873 FUC720868:FUC720873 FKG720868:FKG720873 FAK720868:FAK720873 EQO720868:EQO720873 EGS720868:EGS720873 DWW720868:DWW720873 DNA720868:DNA720873 DDE720868:DDE720873 CTI720868:CTI720873 CJM720868:CJM720873 BZQ720868:BZQ720873 BPU720868:BPU720873 BFY720868:BFY720873 AWC720868:AWC720873 AMG720868:AMG720873 ACK720868:ACK720873 SO720868:SO720873 IS720868:IS720873 I720868:J720873 WVE655332:WVE655337 WLI655332:WLI655337 WBM655332:WBM655337 VRQ655332:VRQ655337 VHU655332:VHU655337 UXY655332:UXY655337 UOC655332:UOC655337 UEG655332:UEG655337 TUK655332:TUK655337 TKO655332:TKO655337 TAS655332:TAS655337 SQW655332:SQW655337 SHA655332:SHA655337 RXE655332:RXE655337 RNI655332:RNI655337 RDM655332:RDM655337 QTQ655332:QTQ655337 QJU655332:QJU655337 PZY655332:PZY655337 PQC655332:PQC655337 PGG655332:PGG655337 OWK655332:OWK655337 OMO655332:OMO655337 OCS655332:OCS655337 NSW655332:NSW655337 NJA655332:NJA655337 MZE655332:MZE655337 MPI655332:MPI655337 MFM655332:MFM655337 LVQ655332:LVQ655337 LLU655332:LLU655337 LBY655332:LBY655337 KSC655332:KSC655337 KIG655332:KIG655337 JYK655332:JYK655337 JOO655332:JOO655337 JES655332:JES655337 IUW655332:IUW655337 ILA655332:ILA655337 IBE655332:IBE655337 HRI655332:HRI655337 HHM655332:HHM655337 GXQ655332:GXQ655337 GNU655332:GNU655337 GDY655332:GDY655337 FUC655332:FUC655337 FKG655332:FKG655337 FAK655332:FAK655337 EQO655332:EQO655337 EGS655332:EGS655337 DWW655332:DWW655337 DNA655332:DNA655337 DDE655332:DDE655337 CTI655332:CTI655337 CJM655332:CJM655337 BZQ655332:BZQ655337 BPU655332:BPU655337 BFY655332:BFY655337 AWC655332:AWC655337 AMG655332:AMG655337 ACK655332:ACK655337 SO655332:SO655337 IS655332:IS655337 I655332:J655337 WVE589796:WVE589801 WLI589796:WLI589801 WBM589796:WBM589801 VRQ589796:VRQ589801 VHU589796:VHU589801 UXY589796:UXY589801 UOC589796:UOC589801 UEG589796:UEG589801 TUK589796:TUK589801 TKO589796:TKO589801 TAS589796:TAS589801 SQW589796:SQW589801 SHA589796:SHA589801 RXE589796:RXE589801 RNI589796:RNI589801 RDM589796:RDM589801 QTQ589796:QTQ589801 QJU589796:QJU589801 PZY589796:PZY589801 PQC589796:PQC589801 PGG589796:PGG589801 OWK589796:OWK589801 OMO589796:OMO589801 OCS589796:OCS589801 NSW589796:NSW589801 NJA589796:NJA589801 MZE589796:MZE589801 MPI589796:MPI589801 MFM589796:MFM589801 LVQ589796:LVQ589801 LLU589796:LLU589801 LBY589796:LBY589801 KSC589796:KSC589801 KIG589796:KIG589801 JYK589796:JYK589801 JOO589796:JOO589801 JES589796:JES589801 IUW589796:IUW589801 ILA589796:ILA589801 IBE589796:IBE589801 HRI589796:HRI589801 HHM589796:HHM589801 GXQ589796:GXQ589801 GNU589796:GNU589801 GDY589796:GDY589801 FUC589796:FUC589801 FKG589796:FKG589801 FAK589796:FAK589801 EQO589796:EQO589801 EGS589796:EGS589801 DWW589796:DWW589801 DNA589796:DNA589801 DDE589796:DDE589801 CTI589796:CTI589801 CJM589796:CJM589801 BZQ589796:BZQ589801 BPU589796:BPU589801 BFY589796:BFY589801 AWC589796:AWC589801 AMG589796:AMG589801 ACK589796:ACK589801 SO589796:SO589801 IS589796:IS589801 I589796:J589801 WVE524260:WVE524265 WLI524260:WLI524265 WBM524260:WBM524265 VRQ524260:VRQ524265 VHU524260:VHU524265 UXY524260:UXY524265 UOC524260:UOC524265 UEG524260:UEG524265 TUK524260:TUK524265 TKO524260:TKO524265 TAS524260:TAS524265 SQW524260:SQW524265 SHA524260:SHA524265 RXE524260:RXE524265 RNI524260:RNI524265 RDM524260:RDM524265 QTQ524260:QTQ524265 QJU524260:QJU524265 PZY524260:PZY524265 PQC524260:PQC524265 PGG524260:PGG524265 OWK524260:OWK524265 OMO524260:OMO524265 OCS524260:OCS524265 NSW524260:NSW524265 NJA524260:NJA524265 MZE524260:MZE524265 MPI524260:MPI524265 MFM524260:MFM524265 LVQ524260:LVQ524265 LLU524260:LLU524265 LBY524260:LBY524265 KSC524260:KSC524265 KIG524260:KIG524265 JYK524260:JYK524265 JOO524260:JOO524265 JES524260:JES524265 IUW524260:IUW524265 ILA524260:ILA524265 IBE524260:IBE524265 HRI524260:HRI524265 HHM524260:HHM524265 GXQ524260:GXQ524265 GNU524260:GNU524265 GDY524260:GDY524265 FUC524260:FUC524265 FKG524260:FKG524265 FAK524260:FAK524265 EQO524260:EQO524265 EGS524260:EGS524265 DWW524260:DWW524265 DNA524260:DNA524265 DDE524260:DDE524265 CTI524260:CTI524265 CJM524260:CJM524265 BZQ524260:BZQ524265 BPU524260:BPU524265 BFY524260:BFY524265 AWC524260:AWC524265 AMG524260:AMG524265 ACK524260:ACK524265 SO524260:SO524265 IS524260:IS524265 I524260:J524265 WVE458724:WVE458729 WLI458724:WLI458729 WBM458724:WBM458729 VRQ458724:VRQ458729 VHU458724:VHU458729 UXY458724:UXY458729 UOC458724:UOC458729 UEG458724:UEG458729 TUK458724:TUK458729 TKO458724:TKO458729 TAS458724:TAS458729 SQW458724:SQW458729 SHA458724:SHA458729 RXE458724:RXE458729 RNI458724:RNI458729 RDM458724:RDM458729 QTQ458724:QTQ458729 QJU458724:QJU458729 PZY458724:PZY458729 PQC458724:PQC458729 PGG458724:PGG458729 OWK458724:OWK458729 OMO458724:OMO458729 OCS458724:OCS458729 NSW458724:NSW458729 NJA458724:NJA458729 MZE458724:MZE458729 MPI458724:MPI458729 MFM458724:MFM458729 LVQ458724:LVQ458729 LLU458724:LLU458729 LBY458724:LBY458729 KSC458724:KSC458729 KIG458724:KIG458729 JYK458724:JYK458729 JOO458724:JOO458729 JES458724:JES458729 IUW458724:IUW458729 ILA458724:ILA458729 IBE458724:IBE458729 HRI458724:HRI458729 HHM458724:HHM458729 GXQ458724:GXQ458729 GNU458724:GNU458729 GDY458724:GDY458729 FUC458724:FUC458729 FKG458724:FKG458729 FAK458724:FAK458729 EQO458724:EQO458729 EGS458724:EGS458729 DWW458724:DWW458729 DNA458724:DNA458729 DDE458724:DDE458729 CTI458724:CTI458729 CJM458724:CJM458729 BZQ458724:BZQ458729 BPU458724:BPU458729 BFY458724:BFY458729 AWC458724:AWC458729 AMG458724:AMG458729 ACK458724:ACK458729 SO458724:SO458729 IS458724:IS458729 I458724:J458729 WVE393188:WVE393193 WLI393188:WLI393193 WBM393188:WBM393193 VRQ393188:VRQ393193 VHU393188:VHU393193 UXY393188:UXY393193 UOC393188:UOC393193 UEG393188:UEG393193 TUK393188:TUK393193 TKO393188:TKO393193 TAS393188:TAS393193 SQW393188:SQW393193 SHA393188:SHA393193 RXE393188:RXE393193 RNI393188:RNI393193 RDM393188:RDM393193 QTQ393188:QTQ393193 QJU393188:QJU393193 PZY393188:PZY393193 PQC393188:PQC393193 PGG393188:PGG393193 OWK393188:OWK393193 OMO393188:OMO393193 OCS393188:OCS393193 NSW393188:NSW393193 NJA393188:NJA393193 MZE393188:MZE393193 MPI393188:MPI393193 MFM393188:MFM393193 LVQ393188:LVQ393193 LLU393188:LLU393193 LBY393188:LBY393193 KSC393188:KSC393193 KIG393188:KIG393193 JYK393188:JYK393193 JOO393188:JOO393193 JES393188:JES393193 IUW393188:IUW393193 ILA393188:ILA393193 IBE393188:IBE393193 HRI393188:HRI393193 HHM393188:HHM393193 GXQ393188:GXQ393193 GNU393188:GNU393193 GDY393188:GDY393193 FUC393188:FUC393193 FKG393188:FKG393193 FAK393188:FAK393193 EQO393188:EQO393193 EGS393188:EGS393193 DWW393188:DWW393193 DNA393188:DNA393193 DDE393188:DDE393193 CTI393188:CTI393193 CJM393188:CJM393193 BZQ393188:BZQ393193 BPU393188:BPU393193 BFY393188:BFY393193 AWC393188:AWC393193 AMG393188:AMG393193 ACK393188:ACK393193 SO393188:SO393193 IS393188:IS393193 I393188:J393193 WVE327652:WVE327657 WLI327652:WLI327657 WBM327652:WBM327657 VRQ327652:VRQ327657 VHU327652:VHU327657 UXY327652:UXY327657 UOC327652:UOC327657 UEG327652:UEG327657 TUK327652:TUK327657 TKO327652:TKO327657 TAS327652:TAS327657 SQW327652:SQW327657 SHA327652:SHA327657 RXE327652:RXE327657 RNI327652:RNI327657 RDM327652:RDM327657 QTQ327652:QTQ327657 QJU327652:QJU327657 PZY327652:PZY327657 PQC327652:PQC327657 PGG327652:PGG327657 OWK327652:OWK327657 OMO327652:OMO327657 OCS327652:OCS327657 NSW327652:NSW327657 NJA327652:NJA327657 MZE327652:MZE327657 MPI327652:MPI327657 MFM327652:MFM327657 LVQ327652:LVQ327657 LLU327652:LLU327657 LBY327652:LBY327657 KSC327652:KSC327657 KIG327652:KIG327657 JYK327652:JYK327657 JOO327652:JOO327657 JES327652:JES327657 IUW327652:IUW327657 ILA327652:ILA327657 IBE327652:IBE327657 HRI327652:HRI327657 HHM327652:HHM327657 GXQ327652:GXQ327657 GNU327652:GNU327657 GDY327652:GDY327657 FUC327652:FUC327657 FKG327652:FKG327657 FAK327652:FAK327657 EQO327652:EQO327657 EGS327652:EGS327657 DWW327652:DWW327657 DNA327652:DNA327657 DDE327652:DDE327657 CTI327652:CTI327657 CJM327652:CJM327657 BZQ327652:BZQ327657 BPU327652:BPU327657 BFY327652:BFY327657 AWC327652:AWC327657 AMG327652:AMG327657 ACK327652:ACK327657 SO327652:SO327657 IS327652:IS327657 I327652:J327657 WVE262116:WVE262121 WLI262116:WLI262121 WBM262116:WBM262121 VRQ262116:VRQ262121 VHU262116:VHU262121 UXY262116:UXY262121 UOC262116:UOC262121 UEG262116:UEG262121 TUK262116:TUK262121 TKO262116:TKO262121 TAS262116:TAS262121 SQW262116:SQW262121 SHA262116:SHA262121 RXE262116:RXE262121 RNI262116:RNI262121 RDM262116:RDM262121 QTQ262116:QTQ262121 QJU262116:QJU262121 PZY262116:PZY262121 PQC262116:PQC262121 PGG262116:PGG262121 OWK262116:OWK262121 OMO262116:OMO262121 OCS262116:OCS262121 NSW262116:NSW262121 NJA262116:NJA262121 MZE262116:MZE262121 MPI262116:MPI262121 MFM262116:MFM262121 LVQ262116:LVQ262121 LLU262116:LLU262121 LBY262116:LBY262121 KSC262116:KSC262121 KIG262116:KIG262121 JYK262116:JYK262121 JOO262116:JOO262121 JES262116:JES262121 IUW262116:IUW262121 ILA262116:ILA262121 IBE262116:IBE262121 HRI262116:HRI262121 HHM262116:HHM262121 GXQ262116:GXQ262121 GNU262116:GNU262121 GDY262116:GDY262121 FUC262116:FUC262121 FKG262116:FKG262121 FAK262116:FAK262121 EQO262116:EQO262121 EGS262116:EGS262121 DWW262116:DWW262121 DNA262116:DNA262121 DDE262116:DDE262121 CTI262116:CTI262121 CJM262116:CJM262121 BZQ262116:BZQ262121 BPU262116:BPU262121 BFY262116:BFY262121 AWC262116:AWC262121 AMG262116:AMG262121 ACK262116:ACK262121 SO262116:SO262121 IS262116:IS262121 I262116:J262121 WVE196580:WVE196585 WLI196580:WLI196585 WBM196580:WBM196585 VRQ196580:VRQ196585 VHU196580:VHU196585 UXY196580:UXY196585 UOC196580:UOC196585 UEG196580:UEG196585 TUK196580:TUK196585 TKO196580:TKO196585 TAS196580:TAS196585 SQW196580:SQW196585 SHA196580:SHA196585 RXE196580:RXE196585 RNI196580:RNI196585 RDM196580:RDM196585 QTQ196580:QTQ196585 QJU196580:QJU196585 PZY196580:PZY196585 PQC196580:PQC196585 PGG196580:PGG196585 OWK196580:OWK196585 OMO196580:OMO196585 OCS196580:OCS196585 NSW196580:NSW196585 NJA196580:NJA196585 MZE196580:MZE196585 MPI196580:MPI196585 MFM196580:MFM196585 LVQ196580:LVQ196585 LLU196580:LLU196585 LBY196580:LBY196585 KSC196580:KSC196585 KIG196580:KIG196585 JYK196580:JYK196585 JOO196580:JOO196585 JES196580:JES196585 IUW196580:IUW196585 ILA196580:ILA196585 IBE196580:IBE196585 HRI196580:HRI196585 HHM196580:HHM196585 GXQ196580:GXQ196585 GNU196580:GNU196585 GDY196580:GDY196585 FUC196580:FUC196585 FKG196580:FKG196585 FAK196580:FAK196585 EQO196580:EQO196585 EGS196580:EGS196585 DWW196580:DWW196585 DNA196580:DNA196585 DDE196580:DDE196585 CTI196580:CTI196585 CJM196580:CJM196585 BZQ196580:BZQ196585 BPU196580:BPU196585 BFY196580:BFY196585 AWC196580:AWC196585 AMG196580:AMG196585 ACK196580:ACK196585 SO196580:SO196585 IS196580:IS196585 I196580:J196585 WVE131044:WVE131049 WLI131044:WLI131049 WBM131044:WBM131049 VRQ131044:VRQ131049 VHU131044:VHU131049 UXY131044:UXY131049 UOC131044:UOC131049 UEG131044:UEG131049 TUK131044:TUK131049 TKO131044:TKO131049 TAS131044:TAS131049 SQW131044:SQW131049 SHA131044:SHA131049 RXE131044:RXE131049 RNI131044:RNI131049 RDM131044:RDM131049 QTQ131044:QTQ131049 QJU131044:QJU131049 PZY131044:PZY131049 PQC131044:PQC131049 PGG131044:PGG131049 OWK131044:OWK131049 OMO131044:OMO131049 OCS131044:OCS131049 NSW131044:NSW131049 NJA131044:NJA131049 MZE131044:MZE131049 MPI131044:MPI131049 MFM131044:MFM131049 LVQ131044:LVQ131049 LLU131044:LLU131049 LBY131044:LBY131049 KSC131044:KSC131049 KIG131044:KIG131049 JYK131044:JYK131049 JOO131044:JOO131049 JES131044:JES131049 IUW131044:IUW131049 ILA131044:ILA131049 IBE131044:IBE131049 HRI131044:HRI131049 HHM131044:HHM131049 GXQ131044:GXQ131049 GNU131044:GNU131049 GDY131044:GDY131049 FUC131044:FUC131049 FKG131044:FKG131049 FAK131044:FAK131049 EQO131044:EQO131049 EGS131044:EGS131049 DWW131044:DWW131049 DNA131044:DNA131049 DDE131044:DDE131049 CTI131044:CTI131049 CJM131044:CJM131049 BZQ131044:BZQ131049 BPU131044:BPU131049 BFY131044:BFY131049 AWC131044:AWC131049 AMG131044:AMG131049 ACK131044:ACK131049 SO131044:SO131049 IS131044:IS131049 I131044:J131049 WVE65508:WVE65513 WLI65508:WLI65513 WBM65508:WBM65513 VRQ65508:VRQ65513 VHU65508:VHU65513 UXY65508:UXY65513 UOC65508:UOC65513 UEG65508:UEG65513 TUK65508:TUK65513 TKO65508:TKO65513 TAS65508:TAS65513 SQW65508:SQW65513 SHA65508:SHA65513 RXE65508:RXE65513 RNI65508:RNI65513 RDM65508:RDM65513 QTQ65508:QTQ65513 QJU65508:QJU65513 PZY65508:PZY65513 PQC65508:PQC65513 PGG65508:PGG65513 OWK65508:OWK65513 OMO65508:OMO65513 OCS65508:OCS65513 NSW65508:NSW65513 NJA65508:NJA65513 MZE65508:MZE65513 MPI65508:MPI65513 MFM65508:MFM65513 LVQ65508:LVQ65513 LLU65508:LLU65513 LBY65508:LBY65513 KSC65508:KSC65513 KIG65508:KIG65513 JYK65508:JYK65513 JOO65508:JOO65513 JES65508:JES65513 IUW65508:IUW65513 ILA65508:ILA65513 IBE65508:IBE65513 HRI65508:HRI65513 HHM65508:HHM65513 GXQ65508:GXQ65513 GNU65508:GNU65513 GDY65508:GDY65513 FUC65508:FUC65513 FKG65508:FKG65513 FAK65508:FAK65513 EQO65508:EQO65513 EGS65508:EGS65513 DWW65508:DWW65513 DNA65508:DNA65513 DDE65508:DDE65513 CTI65508:CTI65513 CJM65508:CJM65513 BZQ65508:BZQ65513 BPU65508:BPU65513 BFY65508:BFY65513 AWC65508:AWC65513 AMG65508:AMG65513 ACK65508:ACK65513 SO65508:SO65513 IS65508:IS65513 I65508:J65513 WVE983027:WVE983042 WLI983027:WLI983042 WBM983027:WBM983042 VRQ983027:VRQ983042 VHU983027:VHU983042 UXY983027:UXY983042 UOC983027:UOC983042 UEG983027:UEG983042 TUK983027:TUK983042 TKO983027:TKO983042 TAS983027:TAS983042 SQW983027:SQW983042 SHA983027:SHA983042 RXE983027:RXE983042 RNI983027:RNI983042 RDM983027:RDM983042 QTQ983027:QTQ983042 QJU983027:QJU983042 PZY983027:PZY983042 PQC983027:PQC983042 PGG983027:PGG983042 OWK983027:OWK983042 OMO983027:OMO983042 OCS983027:OCS983042 NSW983027:NSW983042 NJA983027:NJA983042 MZE983027:MZE983042 MPI983027:MPI983042 MFM983027:MFM983042 LVQ983027:LVQ983042 LLU983027:LLU983042 LBY983027:LBY983042 KSC983027:KSC983042 KIG983027:KIG983042 JYK983027:JYK983042 JOO983027:JOO983042 JES983027:JES983042 IUW983027:IUW983042 ILA983027:ILA983042 IBE983027:IBE983042 HRI983027:HRI983042 HHM983027:HHM983042 GXQ983027:GXQ983042 GNU983027:GNU983042 GDY983027:GDY983042 FUC983027:FUC983042 FKG983027:FKG983042 FAK983027:FAK983042 EQO983027:EQO983042 EGS983027:EGS983042 DWW983027:DWW983042 DNA983027:DNA983042 DDE983027:DDE983042 CTI983027:CTI983042 CJM983027:CJM983042 BZQ983027:BZQ983042 BPU983027:BPU983042 BFY983027:BFY983042 AWC983027:AWC983042 AMG983027:AMG983042 ACK983027:ACK983042 SO983027:SO983042 IS983027:IS983042 I983027:J983042 WVE917491:WVE917506 WLI917491:WLI917506 WBM917491:WBM917506 VRQ917491:VRQ917506 VHU917491:VHU917506 UXY917491:UXY917506 UOC917491:UOC917506 UEG917491:UEG917506 TUK917491:TUK917506 TKO917491:TKO917506 TAS917491:TAS917506 SQW917491:SQW917506 SHA917491:SHA917506 RXE917491:RXE917506 RNI917491:RNI917506 RDM917491:RDM917506 QTQ917491:QTQ917506 QJU917491:QJU917506 PZY917491:PZY917506 PQC917491:PQC917506 PGG917491:PGG917506 OWK917491:OWK917506 OMO917491:OMO917506 OCS917491:OCS917506 NSW917491:NSW917506 NJA917491:NJA917506 MZE917491:MZE917506 MPI917491:MPI917506 MFM917491:MFM917506 LVQ917491:LVQ917506 LLU917491:LLU917506 LBY917491:LBY917506 KSC917491:KSC917506 KIG917491:KIG917506 JYK917491:JYK917506 JOO917491:JOO917506 JES917491:JES917506 IUW917491:IUW917506 ILA917491:ILA917506 IBE917491:IBE917506 HRI917491:HRI917506 HHM917491:HHM917506 GXQ917491:GXQ917506 GNU917491:GNU917506 GDY917491:GDY917506 FUC917491:FUC917506 FKG917491:FKG917506 FAK917491:FAK917506 EQO917491:EQO917506 EGS917491:EGS917506 DWW917491:DWW917506 DNA917491:DNA917506 DDE917491:DDE917506 CTI917491:CTI917506 CJM917491:CJM917506 BZQ917491:BZQ917506 BPU917491:BPU917506 BFY917491:BFY917506 AWC917491:AWC917506 AMG917491:AMG917506 ACK917491:ACK917506 SO917491:SO917506 IS917491:IS917506 I917491:J917506 WVE851955:WVE851970 WLI851955:WLI851970 WBM851955:WBM851970 VRQ851955:VRQ851970 VHU851955:VHU851970 UXY851955:UXY851970 UOC851955:UOC851970 UEG851955:UEG851970 TUK851955:TUK851970 TKO851955:TKO851970 TAS851955:TAS851970 SQW851955:SQW851970 SHA851955:SHA851970 RXE851955:RXE851970 RNI851955:RNI851970 RDM851955:RDM851970 QTQ851955:QTQ851970 QJU851955:QJU851970 PZY851955:PZY851970 PQC851955:PQC851970 PGG851955:PGG851970 OWK851955:OWK851970 OMO851955:OMO851970 OCS851955:OCS851970 NSW851955:NSW851970 NJA851955:NJA851970 MZE851955:MZE851970 MPI851955:MPI851970 MFM851955:MFM851970 LVQ851955:LVQ851970 LLU851955:LLU851970 LBY851955:LBY851970 KSC851955:KSC851970 KIG851955:KIG851970 JYK851955:JYK851970 JOO851955:JOO851970 JES851955:JES851970 IUW851955:IUW851970 ILA851955:ILA851970 IBE851955:IBE851970 HRI851955:HRI851970 HHM851955:HHM851970 GXQ851955:GXQ851970 GNU851955:GNU851970 GDY851955:GDY851970 FUC851955:FUC851970 FKG851955:FKG851970 FAK851955:FAK851970 EQO851955:EQO851970 EGS851955:EGS851970 DWW851955:DWW851970 DNA851955:DNA851970 DDE851955:DDE851970 CTI851955:CTI851970 CJM851955:CJM851970 BZQ851955:BZQ851970 BPU851955:BPU851970 BFY851955:BFY851970 AWC851955:AWC851970 AMG851955:AMG851970 ACK851955:ACK851970 SO851955:SO851970 IS851955:IS851970 I851955:J851970 WVE786419:WVE786434 WLI786419:WLI786434 WBM786419:WBM786434 VRQ786419:VRQ786434 VHU786419:VHU786434 UXY786419:UXY786434 UOC786419:UOC786434 UEG786419:UEG786434 TUK786419:TUK786434 TKO786419:TKO786434 TAS786419:TAS786434 SQW786419:SQW786434 SHA786419:SHA786434 RXE786419:RXE786434 RNI786419:RNI786434 RDM786419:RDM786434 QTQ786419:QTQ786434 QJU786419:QJU786434 PZY786419:PZY786434 PQC786419:PQC786434 PGG786419:PGG786434 OWK786419:OWK786434 OMO786419:OMO786434 OCS786419:OCS786434 NSW786419:NSW786434 NJA786419:NJA786434 MZE786419:MZE786434 MPI786419:MPI786434 MFM786419:MFM786434 LVQ786419:LVQ786434 LLU786419:LLU786434 LBY786419:LBY786434 KSC786419:KSC786434 KIG786419:KIG786434 JYK786419:JYK786434 JOO786419:JOO786434 JES786419:JES786434 IUW786419:IUW786434 ILA786419:ILA786434 IBE786419:IBE786434 HRI786419:HRI786434 HHM786419:HHM786434 GXQ786419:GXQ786434 GNU786419:GNU786434 GDY786419:GDY786434 FUC786419:FUC786434 FKG786419:FKG786434 FAK786419:FAK786434 EQO786419:EQO786434 EGS786419:EGS786434 DWW786419:DWW786434 DNA786419:DNA786434 DDE786419:DDE786434 CTI786419:CTI786434 CJM786419:CJM786434 BZQ786419:BZQ786434 BPU786419:BPU786434 BFY786419:BFY786434 AWC786419:AWC786434 AMG786419:AMG786434 ACK786419:ACK786434 SO786419:SO786434 IS786419:IS786434 I786419:J786434 WVE720883:WVE720898 WLI720883:WLI720898 WBM720883:WBM720898 VRQ720883:VRQ720898 VHU720883:VHU720898 UXY720883:UXY720898 UOC720883:UOC720898 UEG720883:UEG720898 TUK720883:TUK720898 TKO720883:TKO720898 TAS720883:TAS720898 SQW720883:SQW720898 SHA720883:SHA720898 RXE720883:RXE720898 RNI720883:RNI720898 RDM720883:RDM720898 QTQ720883:QTQ720898 QJU720883:QJU720898 PZY720883:PZY720898 PQC720883:PQC720898 PGG720883:PGG720898 OWK720883:OWK720898 OMO720883:OMO720898 OCS720883:OCS720898 NSW720883:NSW720898 NJA720883:NJA720898 MZE720883:MZE720898 MPI720883:MPI720898 MFM720883:MFM720898 LVQ720883:LVQ720898 LLU720883:LLU720898 LBY720883:LBY720898 KSC720883:KSC720898 KIG720883:KIG720898 JYK720883:JYK720898 JOO720883:JOO720898 JES720883:JES720898 IUW720883:IUW720898 ILA720883:ILA720898 IBE720883:IBE720898 HRI720883:HRI720898 HHM720883:HHM720898 GXQ720883:GXQ720898 GNU720883:GNU720898 GDY720883:GDY720898 FUC720883:FUC720898 FKG720883:FKG720898 FAK720883:FAK720898 EQO720883:EQO720898 EGS720883:EGS720898 DWW720883:DWW720898 DNA720883:DNA720898 DDE720883:DDE720898 CTI720883:CTI720898 CJM720883:CJM720898 BZQ720883:BZQ720898 BPU720883:BPU720898 BFY720883:BFY720898 AWC720883:AWC720898 AMG720883:AMG720898 ACK720883:ACK720898 SO720883:SO720898 IS720883:IS720898 I720883:J720898 WVE655347:WVE655362 WLI655347:WLI655362 WBM655347:WBM655362 VRQ655347:VRQ655362 VHU655347:VHU655362 UXY655347:UXY655362 UOC655347:UOC655362 UEG655347:UEG655362 TUK655347:TUK655362 TKO655347:TKO655362 TAS655347:TAS655362 SQW655347:SQW655362 SHA655347:SHA655362 RXE655347:RXE655362 RNI655347:RNI655362 RDM655347:RDM655362 QTQ655347:QTQ655362 QJU655347:QJU655362 PZY655347:PZY655362 PQC655347:PQC655362 PGG655347:PGG655362 OWK655347:OWK655362 OMO655347:OMO655362 OCS655347:OCS655362 NSW655347:NSW655362 NJA655347:NJA655362 MZE655347:MZE655362 MPI655347:MPI655362 MFM655347:MFM655362 LVQ655347:LVQ655362 LLU655347:LLU655362 LBY655347:LBY655362 KSC655347:KSC655362 KIG655347:KIG655362 JYK655347:JYK655362 JOO655347:JOO655362 JES655347:JES655362 IUW655347:IUW655362 ILA655347:ILA655362 IBE655347:IBE655362 HRI655347:HRI655362 HHM655347:HHM655362 GXQ655347:GXQ655362 GNU655347:GNU655362 GDY655347:GDY655362 FUC655347:FUC655362 FKG655347:FKG655362 FAK655347:FAK655362 EQO655347:EQO655362 EGS655347:EGS655362 DWW655347:DWW655362 DNA655347:DNA655362 DDE655347:DDE655362 CTI655347:CTI655362 CJM655347:CJM655362 BZQ655347:BZQ655362 BPU655347:BPU655362 BFY655347:BFY655362 AWC655347:AWC655362 AMG655347:AMG655362 ACK655347:ACK655362 SO655347:SO655362 IS655347:IS655362 I655347:J655362 WVE589811:WVE589826 WLI589811:WLI589826 WBM589811:WBM589826 VRQ589811:VRQ589826 VHU589811:VHU589826 UXY589811:UXY589826 UOC589811:UOC589826 UEG589811:UEG589826 TUK589811:TUK589826 TKO589811:TKO589826 TAS589811:TAS589826 SQW589811:SQW589826 SHA589811:SHA589826 RXE589811:RXE589826 RNI589811:RNI589826 RDM589811:RDM589826 QTQ589811:QTQ589826 QJU589811:QJU589826 PZY589811:PZY589826 PQC589811:PQC589826 PGG589811:PGG589826 OWK589811:OWK589826 OMO589811:OMO589826 OCS589811:OCS589826 NSW589811:NSW589826 NJA589811:NJA589826 MZE589811:MZE589826 MPI589811:MPI589826 MFM589811:MFM589826 LVQ589811:LVQ589826 LLU589811:LLU589826 LBY589811:LBY589826 KSC589811:KSC589826 KIG589811:KIG589826 JYK589811:JYK589826 JOO589811:JOO589826 JES589811:JES589826 IUW589811:IUW589826 ILA589811:ILA589826 IBE589811:IBE589826 HRI589811:HRI589826 HHM589811:HHM589826 GXQ589811:GXQ589826 GNU589811:GNU589826 GDY589811:GDY589826 FUC589811:FUC589826 FKG589811:FKG589826 FAK589811:FAK589826 EQO589811:EQO589826 EGS589811:EGS589826 DWW589811:DWW589826 DNA589811:DNA589826 DDE589811:DDE589826 CTI589811:CTI589826 CJM589811:CJM589826 BZQ589811:BZQ589826 BPU589811:BPU589826 BFY589811:BFY589826 AWC589811:AWC589826 AMG589811:AMG589826 ACK589811:ACK589826 SO589811:SO589826 IS589811:IS589826 I589811:J589826 WVE524275:WVE524290 WLI524275:WLI524290 WBM524275:WBM524290 VRQ524275:VRQ524290 VHU524275:VHU524290 UXY524275:UXY524290 UOC524275:UOC524290 UEG524275:UEG524290 TUK524275:TUK524290 TKO524275:TKO524290 TAS524275:TAS524290 SQW524275:SQW524290 SHA524275:SHA524290 RXE524275:RXE524290 RNI524275:RNI524290 RDM524275:RDM524290 QTQ524275:QTQ524290 QJU524275:QJU524290 PZY524275:PZY524290 PQC524275:PQC524290 PGG524275:PGG524290 OWK524275:OWK524290 OMO524275:OMO524290 OCS524275:OCS524290 NSW524275:NSW524290 NJA524275:NJA524290 MZE524275:MZE524290 MPI524275:MPI524290 MFM524275:MFM524290 LVQ524275:LVQ524290 LLU524275:LLU524290 LBY524275:LBY524290 KSC524275:KSC524290 KIG524275:KIG524290 JYK524275:JYK524290 JOO524275:JOO524290 JES524275:JES524290 IUW524275:IUW524290 ILA524275:ILA524290 IBE524275:IBE524290 HRI524275:HRI524290 HHM524275:HHM524290 GXQ524275:GXQ524290 GNU524275:GNU524290 GDY524275:GDY524290 FUC524275:FUC524290 FKG524275:FKG524290 FAK524275:FAK524290 EQO524275:EQO524290 EGS524275:EGS524290 DWW524275:DWW524290 DNA524275:DNA524290 DDE524275:DDE524290 CTI524275:CTI524290 CJM524275:CJM524290 BZQ524275:BZQ524290 BPU524275:BPU524290 BFY524275:BFY524290 AWC524275:AWC524290 AMG524275:AMG524290 ACK524275:ACK524290 SO524275:SO524290 IS524275:IS524290 I524275:J524290 WVE458739:WVE458754 WLI458739:WLI458754 WBM458739:WBM458754 VRQ458739:VRQ458754 VHU458739:VHU458754 UXY458739:UXY458754 UOC458739:UOC458754 UEG458739:UEG458754 TUK458739:TUK458754 TKO458739:TKO458754 TAS458739:TAS458754 SQW458739:SQW458754 SHA458739:SHA458754 RXE458739:RXE458754 RNI458739:RNI458754 RDM458739:RDM458754 QTQ458739:QTQ458754 QJU458739:QJU458754 PZY458739:PZY458754 PQC458739:PQC458754 PGG458739:PGG458754 OWK458739:OWK458754 OMO458739:OMO458754 OCS458739:OCS458754 NSW458739:NSW458754 NJA458739:NJA458754 MZE458739:MZE458754 MPI458739:MPI458754 MFM458739:MFM458754 LVQ458739:LVQ458754 LLU458739:LLU458754 LBY458739:LBY458754 KSC458739:KSC458754 KIG458739:KIG458754 JYK458739:JYK458754 JOO458739:JOO458754 JES458739:JES458754 IUW458739:IUW458754 ILA458739:ILA458754 IBE458739:IBE458754 HRI458739:HRI458754 HHM458739:HHM458754 GXQ458739:GXQ458754 GNU458739:GNU458754 GDY458739:GDY458754 FUC458739:FUC458754 FKG458739:FKG458754 FAK458739:FAK458754 EQO458739:EQO458754 EGS458739:EGS458754 DWW458739:DWW458754 DNA458739:DNA458754 DDE458739:DDE458754 CTI458739:CTI458754 CJM458739:CJM458754 BZQ458739:BZQ458754 BPU458739:BPU458754 BFY458739:BFY458754 AWC458739:AWC458754 AMG458739:AMG458754 ACK458739:ACK458754 SO458739:SO458754 IS458739:IS458754 I458739:J458754 WVE393203:WVE393218 WLI393203:WLI393218 WBM393203:WBM393218 VRQ393203:VRQ393218 VHU393203:VHU393218 UXY393203:UXY393218 UOC393203:UOC393218 UEG393203:UEG393218 TUK393203:TUK393218 TKO393203:TKO393218 TAS393203:TAS393218 SQW393203:SQW393218 SHA393203:SHA393218 RXE393203:RXE393218 RNI393203:RNI393218 RDM393203:RDM393218 QTQ393203:QTQ393218 QJU393203:QJU393218 PZY393203:PZY393218 PQC393203:PQC393218 PGG393203:PGG393218 OWK393203:OWK393218 OMO393203:OMO393218 OCS393203:OCS393218 NSW393203:NSW393218 NJA393203:NJA393218 MZE393203:MZE393218 MPI393203:MPI393218 MFM393203:MFM393218 LVQ393203:LVQ393218 LLU393203:LLU393218 LBY393203:LBY393218 KSC393203:KSC393218 KIG393203:KIG393218 JYK393203:JYK393218 JOO393203:JOO393218 JES393203:JES393218 IUW393203:IUW393218 ILA393203:ILA393218 IBE393203:IBE393218 HRI393203:HRI393218 HHM393203:HHM393218 GXQ393203:GXQ393218 GNU393203:GNU393218 GDY393203:GDY393218 FUC393203:FUC393218 FKG393203:FKG393218 FAK393203:FAK393218 EQO393203:EQO393218 EGS393203:EGS393218 DWW393203:DWW393218 DNA393203:DNA393218 DDE393203:DDE393218 CTI393203:CTI393218 CJM393203:CJM393218 BZQ393203:BZQ393218 BPU393203:BPU393218 BFY393203:BFY393218 AWC393203:AWC393218 AMG393203:AMG393218 ACK393203:ACK393218 SO393203:SO393218 IS393203:IS393218 I393203:J393218 WVE327667:WVE327682 WLI327667:WLI327682 WBM327667:WBM327682 VRQ327667:VRQ327682 VHU327667:VHU327682 UXY327667:UXY327682 UOC327667:UOC327682 UEG327667:UEG327682 TUK327667:TUK327682 TKO327667:TKO327682 TAS327667:TAS327682 SQW327667:SQW327682 SHA327667:SHA327682 RXE327667:RXE327682 RNI327667:RNI327682 RDM327667:RDM327682 QTQ327667:QTQ327682 QJU327667:QJU327682 PZY327667:PZY327682 PQC327667:PQC327682 PGG327667:PGG327682 OWK327667:OWK327682 OMO327667:OMO327682 OCS327667:OCS327682 NSW327667:NSW327682 NJA327667:NJA327682 MZE327667:MZE327682 MPI327667:MPI327682 MFM327667:MFM327682 LVQ327667:LVQ327682 LLU327667:LLU327682 LBY327667:LBY327682 KSC327667:KSC327682 KIG327667:KIG327682 JYK327667:JYK327682 JOO327667:JOO327682 JES327667:JES327682 IUW327667:IUW327682 ILA327667:ILA327682 IBE327667:IBE327682 HRI327667:HRI327682 HHM327667:HHM327682 GXQ327667:GXQ327682 GNU327667:GNU327682 GDY327667:GDY327682 FUC327667:FUC327682 FKG327667:FKG327682 FAK327667:FAK327682 EQO327667:EQO327682 EGS327667:EGS327682 DWW327667:DWW327682 DNA327667:DNA327682 DDE327667:DDE327682 CTI327667:CTI327682 CJM327667:CJM327682 BZQ327667:BZQ327682 BPU327667:BPU327682 BFY327667:BFY327682 AWC327667:AWC327682 AMG327667:AMG327682 ACK327667:ACK327682 SO327667:SO327682 IS327667:IS327682 I327667:J327682 WVE262131:WVE262146 WLI262131:WLI262146 WBM262131:WBM262146 VRQ262131:VRQ262146 VHU262131:VHU262146 UXY262131:UXY262146 UOC262131:UOC262146 UEG262131:UEG262146 TUK262131:TUK262146 TKO262131:TKO262146 TAS262131:TAS262146 SQW262131:SQW262146 SHA262131:SHA262146 RXE262131:RXE262146 RNI262131:RNI262146 RDM262131:RDM262146 QTQ262131:QTQ262146 QJU262131:QJU262146 PZY262131:PZY262146 PQC262131:PQC262146 PGG262131:PGG262146 OWK262131:OWK262146 OMO262131:OMO262146 OCS262131:OCS262146 NSW262131:NSW262146 NJA262131:NJA262146 MZE262131:MZE262146 MPI262131:MPI262146 MFM262131:MFM262146 LVQ262131:LVQ262146 LLU262131:LLU262146 LBY262131:LBY262146 KSC262131:KSC262146 KIG262131:KIG262146 JYK262131:JYK262146 JOO262131:JOO262146 JES262131:JES262146 IUW262131:IUW262146 ILA262131:ILA262146 IBE262131:IBE262146 HRI262131:HRI262146 HHM262131:HHM262146 GXQ262131:GXQ262146 GNU262131:GNU262146 GDY262131:GDY262146 FUC262131:FUC262146 FKG262131:FKG262146 FAK262131:FAK262146 EQO262131:EQO262146 EGS262131:EGS262146 DWW262131:DWW262146 DNA262131:DNA262146 DDE262131:DDE262146 CTI262131:CTI262146 CJM262131:CJM262146 BZQ262131:BZQ262146 BPU262131:BPU262146 BFY262131:BFY262146 AWC262131:AWC262146 AMG262131:AMG262146 ACK262131:ACK262146 SO262131:SO262146 IS262131:IS262146 I262131:J262146 WVE196595:WVE196610 WLI196595:WLI196610 WBM196595:WBM196610 VRQ196595:VRQ196610 VHU196595:VHU196610 UXY196595:UXY196610 UOC196595:UOC196610 UEG196595:UEG196610 TUK196595:TUK196610 TKO196595:TKO196610 TAS196595:TAS196610 SQW196595:SQW196610 SHA196595:SHA196610 RXE196595:RXE196610 RNI196595:RNI196610 RDM196595:RDM196610 QTQ196595:QTQ196610 QJU196595:QJU196610 PZY196595:PZY196610 PQC196595:PQC196610 PGG196595:PGG196610 OWK196595:OWK196610 OMO196595:OMO196610 OCS196595:OCS196610 NSW196595:NSW196610 NJA196595:NJA196610 MZE196595:MZE196610 MPI196595:MPI196610 MFM196595:MFM196610 LVQ196595:LVQ196610 LLU196595:LLU196610 LBY196595:LBY196610 KSC196595:KSC196610 KIG196595:KIG196610 JYK196595:JYK196610 JOO196595:JOO196610 JES196595:JES196610 IUW196595:IUW196610 ILA196595:ILA196610 IBE196595:IBE196610 HRI196595:HRI196610 HHM196595:HHM196610 GXQ196595:GXQ196610 GNU196595:GNU196610 GDY196595:GDY196610 FUC196595:FUC196610 FKG196595:FKG196610 FAK196595:FAK196610 EQO196595:EQO196610 EGS196595:EGS196610 DWW196595:DWW196610 DNA196595:DNA196610 DDE196595:DDE196610 CTI196595:CTI196610 CJM196595:CJM196610 BZQ196595:BZQ196610 BPU196595:BPU196610 BFY196595:BFY196610 AWC196595:AWC196610 AMG196595:AMG196610 ACK196595:ACK196610 SO196595:SO196610 IS196595:IS196610 I196595:J196610 WVE131059:WVE131074 WLI131059:WLI131074 WBM131059:WBM131074 VRQ131059:VRQ131074 VHU131059:VHU131074 UXY131059:UXY131074 UOC131059:UOC131074 UEG131059:UEG131074 TUK131059:TUK131074 TKO131059:TKO131074 TAS131059:TAS131074 SQW131059:SQW131074 SHA131059:SHA131074 RXE131059:RXE131074 RNI131059:RNI131074 RDM131059:RDM131074 QTQ131059:QTQ131074 QJU131059:QJU131074 PZY131059:PZY131074 PQC131059:PQC131074 PGG131059:PGG131074 OWK131059:OWK131074 OMO131059:OMO131074 OCS131059:OCS131074 NSW131059:NSW131074 NJA131059:NJA131074 MZE131059:MZE131074 MPI131059:MPI131074 MFM131059:MFM131074 LVQ131059:LVQ131074 LLU131059:LLU131074 LBY131059:LBY131074 KSC131059:KSC131074 KIG131059:KIG131074 JYK131059:JYK131074 JOO131059:JOO131074 JES131059:JES131074 IUW131059:IUW131074 ILA131059:ILA131074 IBE131059:IBE131074 HRI131059:HRI131074 HHM131059:HHM131074 GXQ131059:GXQ131074 GNU131059:GNU131074 GDY131059:GDY131074 FUC131059:FUC131074 FKG131059:FKG131074 FAK131059:FAK131074 EQO131059:EQO131074 EGS131059:EGS131074 DWW131059:DWW131074 DNA131059:DNA131074 DDE131059:DDE131074 CTI131059:CTI131074 CJM131059:CJM131074 BZQ131059:BZQ131074 BPU131059:BPU131074 BFY131059:BFY131074 AWC131059:AWC131074 AMG131059:AMG131074 ACK131059:ACK131074 SO131059:SO131074 IS131059:IS131074 I131059:J131074 WVE65523:WVE65538 WLI65523:WLI65538 WBM65523:WBM65538 VRQ65523:VRQ65538 VHU65523:VHU65538 UXY65523:UXY65538 UOC65523:UOC65538 UEG65523:UEG65538 TUK65523:TUK65538 TKO65523:TKO65538 TAS65523:TAS65538 SQW65523:SQW65538 SHA65523:SHA65538 RXE65523:RXE65538 RNI65523:RNI65538 RDM65523:RDM65538 QTQ65523:QTQ65538 QJU65523:QJU65538 PZY65523:PZY65538 PQC65523:PQC65538 PGG65523:PGG65538 OWK65523:OWK65538 OMO65523:OMO65538 OCS65523:OCS65538 NSW65523:NSW65538 NJA65523:NJA65538 MZE65523:MZE65538 MPI65523:MPI65538 MFM65523:MFM65538 LVQ65523:LVQ65538 LLU65523:LLU65538 LBY65523:LBY65538 KSC65523:KSC65538 KIG65523:KIG65538 JYK65523:JYK65538 JOO65523:JOO65538 JES65523:JES65538 IUW65523:IUW65538 ILA65523:ILA65538 IBE65523:IBE65538 HRI65523:HRI65538 HHM65523:HHM65538 GXQ65523:GXQ65538 GNU65523:GNU65538 GDY65523:GDY65538 FUC65523:FUC65538 FKG65523:FKG65538 FAK65523:FAK65538 EQO65523:EQO65538 EGS65523:EGS65538 DWW65523:DWW65538 DNA65523:DNA65538 DDE65523:DDE65538 CTI65523:CTI65538 CJM65523:CJM65538 BZQ65523:BZQ65538 BPU65523:BPU65538 BFY65523:BFY65538 AWC65523:AWC65538 AMG65523:AMG65538 ACK65523:ACK65538 SO65523:SO65538 IS65523:IS65538 I65523:J65538 WVE983049:WVE983050 WLI983049:WLI983050 WBM983049:WBM983050 VRQ983049:VRQ983050 VHU983049:VHU983050 UXY983049:UXY983050 UOC983049:UOC983050 UEG983049:UEG983050 TUK983049:TUK983050 TKO983049:TKO983050 TAS983049:TAS983050 SQW983049:SQW983050 SHA983049:SHA983050 RXE983049:RXE983050 RNI983049:RNI983050 RDM983049:RDM983050 QTQ983049:QTQ983050 QJU983049:QJU983050 PZY983049:PZY983050 PQC983049:PQC983050 PGG983049:PGG983050 OWK983049:OWK983050 OMO983049:OMO983050 OCS983049:OCS983050 NSW983049:NSW983050 NJA983049:NJA983050 MZE983049:MZE983050 MPI983049:MPI983050 MFM983049:MFM983050 LVQ983049:LVQ983050 LLU983049:LLU983050 LBY983049:LBY983050 KSC983049:KSC983050 KIG983049:KIG983050 JYK983049:JYK983050 JOO983049:JOO983050 JES983049:JES983050 IUW983049:IUW983050 ILA983049:ILA983050 IBE983049:IBE983050 HRI983049:HRI983050 HHM983049:HHM983050 GXQ983049:GXQ983050 GNU983049:GNU983050 GDY983049:GDY983050 FUC983049:FUC983050 FKG983049:FKG983050 FAK983049:FAK983050 EQO983049:EQO983050 EGS983049:EGS983050 DWW983049:DWW983050 DNA983049:DNA983050 DDE983049:DDE983050 CTI983049:CTI983050 CJM983049:CJM983050 BZQ983049:BZQ983050 BPU983049:BPU983050 BFY983049:BFY983050 AWC983049:AWC983050 AMG983049:AMG983050 ACK983049:ACK983050 SO983049:SO983050 IS983049:IS983050 I983049:J983050 WVE917513:WVE917514 WLI917513:WLI917514 WBM917513:WBM917514 VRQ917513:VRQ917514 VHU917513:VHU917514 UXY917513:UXY917514 UOC917513:UOC917514 UEG917513:UEG917514 TUK917513:TUK917514 TKO917513:TKO917514 TAS917513:TAS917514 SQW917513:SQW917514 SHA917513:SHA917514 RXE917513:RXE917514 RNI917513:RNI917514 RDM917513:RDM917514 QTQ917513:QTQ917514 QJU917513:QJU917514 PZY917513:PZY917514 PQC917513:PQC917514 PGG917513:PGG917514 OWK917513:OWK917514 OMO917513:OMO917514 OCS917513:OCS917514 NSW917513:NSW917514 NJA917513:NJA917514 MZE917513:MZE917514 MPI917513:MPI917514 MFM917513:MFM917514 LVQ917513:LVQ917514 LLU917513:LLU917514 LBY917513:LBY917514 KSC917513:KSC917514 KIG917513:KIG917514 JYK917513:JYK917514 JOO917513:JOO917514 JES917513:JES917514 IUW917513:IUW917514 ILA917513:ILA917514 IBE917513:IBE917514 HRI917513:HRI917514 HHM917513:HHM917514 GXQ917513:GXQ917514 GNU917513:GNU917514 GDY917513:GDY917514 FUC917513:FUC917514 FKG917513:FKG917514 FAK917513:FAK917514 EQO917513:EQO917514 EGS917513:EGS917514 DWW917513:DWW917514 DNA917513:DNA917514 DDE917513:DDE917514 CTI917513:CTI917514 CJM917513:CJM917514 BZQ917513:BZQ917514 BPU917513:BPU917514 BFY917513:BFY917514 AWC917513:AWC917514 AMG917513:AMG917514 ACK917513:ACK917514 SO917513:SO917514 IS917513:IS917514 I917513:J917514 WVE851977:WVE851978 WLI851977:WLI851978 WBM851977:WBM851978 VRQ851977:VRQ851978 VHU851977:VHU851978 UXY851977:UXY851978 UOC851977:UOC851978 UEG851977:UEG851978 TUK851977:TUK851978 TKO851977:TKO851978 TAS851977:TAS851978 SQW851977:SQW851978 SHA851977:SHA851978 RXE851977:RXE851978 RNI851977:RNI851978 RDM851977:RDM851978 QTQ851977:QTQ851978 QJU851977:QJU851978 PZY851977:PZY851978 PQC851977:PQC851978 PGG851977:PGG851978 OWK851977:OWK851978 OMO851977:OMO851978 OCS851977:OCS851978 NSW851977:NSW851978 NJA851977:NJA851978 MZE851977:MZE851978 MPI851977:MPI851978 MFM851977:MFM851978 LVQ851977:LVQ851978 LLU851977:LLU851978 LBY851977:LBY851978 KSC851977:KSC851978 KIG851977:KIG851978 JYK851977:JYK851978 JOO851977:JOO851978 JES851977:JES851978 IUW851977:IUW851978 ILA851977:ILA851978 IBE851977:IBE851978 HRI851977:HRI851978 HHM851977:HHM851978 GXQ851977:GXQ851978 GNU851977:GNU851978 GDY851977:GDY851978 FUC851977:FUC851978 FKG851977:FKG851978 FAK851977:FAK851978 EQO851977:EQO851978 EGS851977:EGS851978 DWW851977:DWW851978 DNA851977:DNA851978 DDE851977:DDE851978 CTI851977:CTI851978 CJM851977:CJM851978 BZQ851977:BZQ851978 BPU851977:BPU851978 BFY851977:BFY851978 AWC851977:AWC851978 AMG851977:AMG851978 ACK851977:ACK851978 SO851977:SO851978 IS851977:IS851978 I851977:J851978 WVE786441:WVE786442 WLI786441:WLI786442 WBM786441:WBM786442 VRQ786441:VRQ786442 VHU786441:VHU786442 UXY786441:UXY786442 UOC786441:UOC786442 UEG786441:UEG786442 TUK786441:TUK786442 TKO786441:TKO786442 TAS786441:TAS786442 SQW786441:SQW786442 SHA786441:SHA786442 RXE786441:RXE786442 RNI786441:RNI786442 RDM786441:RDM786442 QTQ786441:QTQ786442 QJU786441:QJU786442 PZY786441:PZY786442 PQC786441:PQC786442 PGG786441:PGG786442 OWK786441:OWK786442 OMO786441:OMO786442 OCS786441:OCS786442 NSW786441:NSW786442 NJA786441:NJA786442 MZE786441:MZE786442 MPI786441:MPI786442 MFM786441:MFM786442 LVQ786441:LVQ786442 LLU786441:LLU786442 LBY786441:LBY786442 KSC786441:KSC786442 KIG786441:KIG786442 JYK786441:JYK786442 JOO786441:JOO786442 JES786441:JES786442 IUW786441:IUW786442 ILA786441:ILA786442 IBE786441:IBE786442 HRI786441:HRI786442 HHM786441:HHM786442 GXQ786441:GXQ786442 GNU786441:GNU786442 GDY786441:GDY786442 FUC786441:FUC786442 FKG786441:FKG786442 FAK786441:FAK786442 EQO786441:EQO786442 EGS786441:EGS786442 DWW786441:DWW786442 DNA786441:DNA786442 DDE786441:DDE786442 CTI786441:CTI786442 CJM786441:CJM786442 BZQ786441:BZQ786442 BPU786441:BPU786442 BFY786441:BFY786442 AWC786441:AWC786442 AMG786441:AMG786442 ACK786441:ACK786442 SO786441:SO786442 IS786441:IS786442 I786441:J786442 WVE720905:WVE720906 WLI720905:WLI720906 WBM720905:WBM720906 VRQ720905:VRQ720906 VHU720905:VHU720906 UXY720905:UXY720906 UOC720905:UOC720906 UEG720905:UEG720906 TUK720905:TUK720906 TKO720905:TKO720906 TAS720905:TAS720906 SQW720905:SQW720906 SHA720905:SHA720906 RXE720905:RXE720906 RNI720905:RNI720906 RDM720905:RDM720906 QTQ720905:QTQ720906 QJU720905:QJU720906 PZY720905:PZY720906 PQC720905:PQC720906 PGG720905:PGG720906 OWK720905:OWK720906 OMO720905:OMO720906 OCS720905:OCS720906 NSW720905:NSW720906 NJA720905:NJA720906 MZE720905:MZE720906 MPI720905:MPI720906 MFM720905:MFM720906 LVQ720905:LVQ720906 LLU720905:LLU720906 LBY720905:LBY720906 KSC720905:KSC720906 KIG720905:KIG720906 JYK720905:JYK720906 JOO720905:JOO720906 JES720905:JES720906 IUW720905:IUW720906 ILA720905:ILA720906 IBE720905:IBE720906 HRI720905:HRI720906 HHM720905:HHM720906 GXQ720905:GXQ720906 GNU720905:GNU720906 GDY720905:GDY720906 FUC720905:FUC720906 FKG720905:FKG720906 FAK720905:FAK720906 EQO720905:EQO720906 EGS720905:EGS720906 DWW720905:DWW720906 DNA720905:DNA720906 DDE720905:DDE720906 CTI720905:CTI720906 CJM720905:CJM720906 BZQ720905:BZQ720906 BPU720905:BPU720906 BFY720905:BFY720906 AWC720905:AWC720906 AMG720905:AMG720906 ACK720905:ACK720906 SO720905:SO720906 IS720905:IS720906 I720905:J720906 WVE655369:WVE655370 WLI655369:WLI655370 WBM655369:WBM655370 VRQ655369:VRQ655370 VHU655369:VHU655370 UXY655369:UXY655370 UOC655369:UOC655370 UEG655369:UEG655370 TUK655369:TUK655370 TKO655369:TKO655370 TAS655369:TAS655370 SQW655369:SQW655370 SHA655369:SHA655370 RXE655369:RXE655370 RNI655369:RNI655370 RDM655369:RDM655370 QTQ655369:QTQ655370 QJU655369:QJU655370 PZY655369:PZY655370 PQC655369:PQC655370 PGG655369:PGG655370 OWK655369:OWK655370 OMO655369:OMO655370 OCS655369:OCS655370 NSW655369:NSW655370 NJA655369:NJA655370 MZE655369:MZE655370 MPI655369:MPI655370 MFM655369:MFM655370 LVQ655369:LVQ655370 LLU655369:LLU655370 LBY655369:LBY655370 KSC655369:KSC655370 KIG655369:KIG655370 JYK655369:JYK655370 JOO655369:JOO655370 JES655369:JES655370 IUW655369:IUW655370 ILA655369:ILA655370 IBE655369:IBE655370 HRI655369:HRI655370 HHM655369:HHM655370 GXQ655369:GXQ655370 GNU655369:GNU655370 GDY655369:GDY655370 FUC655369:FUC655370 FKG655369:FKG655370 FAK655369:FAK655370 EQO655369:EQO655370 EGS655369:EGS655370 DWW655369:DWW655370 DNA655369:DNA655370 DDE655369:DDE655370 CTI655369:CTI655370 CJM655369:CJM655370 BZQ655369:BZQ655370 BPU655369:BPU655370 BFY655369:BFY655370 AWC655369:AWC655370 AMG655369:AMG655370 ACK655369:ACK655370 SO655369:SO655370 IS655369:IS655370 I655369:J655370 WVE589833:WVE589834 WLI589833:WLI589834 WBM589833:WBM589834 VRQ589833:VRQ589834 VHU589833:VHU589834 UXY589833:UXY589834 UOC589833:UOC589834 UEG589833:UEG589834 TUK589833:TUK589834 TKO589833:TKO589834 TAS589833:TAS589834 SQW589833:SQW589834 SHA589833:SHA589834 RXE589833:RXE589834 RNI589833:RNI589834 RDM589833:RDM589834 QTQ589833:QTQ589834 QJU589833:QJU589834 PZY589833:PZY589834 PQC589833:PQC589834 PGG589833:PGG589834 OWK589833:OWK589834 OMO589833:OMO589834 OCS589833:OCS589834 NSW589833:NSW589834 NJA589833:NJA589834 MZE589833:MZE589834 MPI589833:MPI589834 MFM589833:MFM589834 LVQ589833:LVQ589834 LLU589833:LLU589834 LBY589833:LBY589834 KSC589833:KSC589834 KIG589833:KIG589834 JYK589833:JYK589834 JOO589833:JOO589834 JES589833:JES589834 IUW589833:IUW589834 ILA589833:ILA589834 IBE589833:IBE589834 HRI589833:HRI589834 HHM589833:HHM589834 GXQ589833:GXQ589834 GNU589833:GNU589834 GDY589833:GDY589834 FUC589833:FUC589834 FKG589833:FKG589834 FAK589833:FAK589834 EQO589833:EQO589834 EGS589833:EGS589834 DWW589833:DWW589834 DNA589833:DNA589834 DDE589833:DDE589834 CTI589833:CTI589834 CJM589833:CJM589834 BZQ589833:BZQ589834 BPU589833:BPU589834 BFY589833:BFY589834 AWC589833:AWC589834 AMG589833:AMG589834 ACK589833:ACK589834 SO589833:SO589834 IS589833:IS589834 I589833:J589834 WVE524297:WVE524298 WLI524297:WLI524298 WBM524297:WBM524298 VRQ524297:VRQ524298 VHU524297:VHU524298 UXY524297:UXY524298 UOC524297:UOC524298 UEG524297:UEG524298 TUK524297:TUK524298 TKO524297:TKO524298 TAS524297:TAS524298 SQW524297:SQW524298 SHA524297:SHA524298 RXE524297:RXE524298 RNI524297:RNI524298 RDM524297:RDM524298 QTQ524297:QTQ524298 QJU524297:QJU524298 PZY524297:PZY524298 PQC524297:PQC524298 PGG524297:PGG524298 OWK524297:OWK524298 OMO524297:OMO524298 OCS524297:OCS524298 NSW524297:NSW524298 NJA524297:NJA524298 MZE524297:MZE524298 MPI524297:MPI524298 MFM524297:MFM524298 LVQ524297:LVQ524298 LLU524297:LLU524298 LBY524297:LBY524298 KSC524297:KSC524298 KIG524297:KIG524298 JYK524297:JYK524298 JOO524297:JOO524298 JES524297:JES524298 IUW524297:IUW524298 ILA524297:ILA524298 IBE524297:IBE524298 HRI524297:HRI524298 HHM524297:HHM524298 GXQ524297:GXQ524298 GNU524297:GNU524298 GDY524297:GDY524298 FUC524297:FUC524298 FKG524297:FKG524298 FAK524297:FAK524298 EQO524297:EQO524298 EGS524297:EGS524298 DWW524297:DWW524298 DNA524297:DNA524298 DDE524297:DDE524298 CTI524297:CTI524298 CJM524297:CJM524298 BZQ524297:BZQ524298 BPU524297:BPU524298 BFY524297:BFY524298 AWC524297:AWC524298 AMG524297:AMG524298 ACK524297:ACK524298 SO524297:SO524298 IS524297:IS524298 I524297:J524298 WVE458761:WVE458762 WLI458761:WLI458762 WBM458761:WBM458762 VRQ458761:VRQ458762 VHU458761:VHU458762 UXY458761:UXY458762 UOC458761:UOC458762 UEG458761:UEG458762 TUK458761:TUK458762 TKO458761:TKO458762 TAS458761:TAS458762 SQW458761:SQW458762 SHA458761:SHA458762 RXE458761:RXE458762 RNI458761:RNI458762 RDM458761:RDM458762 QTQ458761:QTQ458762 QJU458761:QJU458762 PZY458761:PZY458762 PQC458761:PQC458762 PGG458761:PGG458762 OWK458761:OWK458762 OMO458761:OMO458762 OCS458761:OCS458762 NSW458761:NSW458762 NJA458761:NJA458762 MZE458761:MZE458762 MPI458761:MPI458762 MFM458761:MFM458762 LVQ458761:LVQ458762 LLU458761:LLU458762 LBY458761:LBY458762 KSC458761:KSC458762 KIG458761:KIG458762 JYK458761:JYK458762 JOO458761:JOO458762 JES458761:JES458762 IUW458761:IUW458762 ILA458761:ILA458762 IBE458761:IBE458762 HRI458761:HRI458762 HHM458761:HHM458762 GXQ458761:GXQ458762 GNU458761:GNU458762 GDY458761:GDY458762 FUC458761:FUC458762 FKG458761:FKG458762 FAK458761:FAK458762 EQO458761:EQO458762 EGS458761:EGS458762 DWW458761:DWW458762 DNA458761:DNA458762 DDE458761:DDE458762 CTI458761:CTI458762 CJM458761:CJM458762 BZQ458761:BZQ458762 BPU458761:BPU458762 BFY458761:BFY458762 AWC458761:AWC458762 AMG458761:AMG458762 ACK458761:ACK458762 SO458761:SO458762 IS458761:IS458762 I458761:J458762 WVE393225:WVE393226 WLI393225:WLI393226 WBM393225:WBM393226 VRQ393225:VRQ393226 VHU393225:VHU393226 UXY393225:UXY393226 UOC393225:UOC393226 UEG393225:UEG393226 TUK393225:TUK393226 TKO393225:TKO393226 TAS393225:TAS393226 SQW393225:SQW393226 SHA393225:SHA393226 RXE393225:RXE393226 RNI393225:RNI393226 RDM393225:RDM393226 QTQ393225:QTQ393226 QJU393225:QJU393226 PZY393225:PZY393226 PQC393225:PQC393226 PGG393225:PGG393226 OWK393225:OWK393226 OMO393225:OMO393226 OCS393225:OCS393226 NSW393225:NSW393226 NJA393225:NJA393226 MZE393225:MZE393226 MPI393225:MPI393226 MFM393225:MFM393226 LVQ393225:LVQ393226 LLU393225:LLU393226 LBY393225:LBY393226 KSC393225:KSC393226 KIG393225:KIG393226 JYK393225:JYK393226 JOO393225:JOO393226 JES393225:JES393226 IUW393225:IUW393226 ILA393225:ILA393226 IBE393225:IBE393226 HRI393225:HRI393226 HHM393225:HHM393226 GXQ393225:GXQ393226 GNU393225:GNU393226 GDY393225:GDY393226 FUC393225:FUC393226 FKG393225:FKG393226 FAK393225:FAK393226 EQO393225:EQO393226 EGS393225:EGS393226 DWW393225:DWW393226 DNA393225:DNA393226 DDE393225:DDE393226 CTI393225:CTI393226 CJM393225:CJM393226 BZQ393225:BZQ393226 BPU393225:BPU393226 BFY393225:BFY393226 AWC393225:AWC393226 AMG393225:AMG393226 ACK393225:ACK393226 SO393225:SO393226 IS393225:IS393226 I393225:J393226 WVE327689:WVE327690 WLI327689:WLI327690 WBM327689:WBM327690 VRQ327689:VRQ327690 VHU327689:VHU327690 UXY327689:UXY327690 UOC327689:UOC327690 UEG327689:UEG327690 TUK327689:TUK327690 TKO327689:TKO327690 TAS327689:TAS327690 SQW327689:SQW327690 SHA327689:SHA327690 RXE327689:RXE327690 RNI327689:RNI327690 RDM327689:RDM327690 QTQ327689:QTQ327690 QJU327689:QJU327690 PZY327689:PZY327690 PQC327689:PQC327690 PGG327689:PGG327690 OWK327689:OWK327690 OMO327689:OMO327690 OCS327689:OCS327690 NSW327689:NSW327690 NJA327689:NJA327690 MZE327689:MZE327690 MPI327689:MPI327690 MFM327689:MFM327690 LVQ327689:LVQ327690 LLU327689:LLU327690 LBY327689:LBY327690 KSC327689:KSC327690 KIG327689:KIG327690 JYK327689:JYK327690 JOO327689:JOO327690 JES327689:JES327690 IUW327689:IUW327690 ILA327689:ILA327690 IBE327689:IBE327690 HRI327689:HRI327690 HHM327689:HHM327690 GXQ327689:GXQ327690 GNU327689:GNU327690 GDY327689:GDY327690 FUC327689:FUC327690 FKG327689:FKG327690 FAK327689:FAK327690 EQO327689:EQO327690 EGS327689:EGS327690 DWW327689:DWW327690 DNA327689:DNA327690 DDE327689:DDE327690 CTI327689:CTI327690 CJM327689:CJM327690 BZQ327689:BZQ327690 BPU327689:BPU327690 BFY327689:BFY327690 AWC327689:AWC327690 AMG327689:AMG327690 ACK327689:ACK327690 SO327689:SO327690 IS327689:IS327690 I327689:J327690 WVE262153:WVE262154 WLI262153:WLI262154 WBM262153:WBM262154 VRQ262153:VRQ262154 VHU262153:VHU262154 UXY262153:UXY262154 UOC262153:UOC262154 UEG262153:UEG262154 TUK262153:TUK262154 TKO262153:TKO262154 TAS262153:TAS262154 SQW262153:SQW262154 SHA262153:SHA262154 RXE262153:RXE262154 RNI262153:RNI262154 RDM262153:RDM262154 QTQ262153:QTQ262154 QJU262153:QJU262154 PZY262153:PZY262154 PQC262153:PQC262154 PGG262153:PGG262154 OWK262153:OWK262154 OMO262153:OMO262154 OCS262153:OCS262154 NSW262153:NSW262154 NJA262153:NJA262154 MZE262153:MZE262154 MPI262153:MPI262154 MFM262153:MFM262154 LVQ262153:LVQ262154 LLU262153:LLU262154 LBY262153:LBY262154 KSC262153:KSC262154 KIG262153:KIG262154 JYK262153:JYK262154 JOO262153:JOO262154 JES262153:JES262154 IUW262153:IUW262154 ILA262153:ILA262154 IBE262153:IBE262154 HRI262153:HRI262154 HHM262153:HHM262154 GXQ262153:GXQ262154 GNU262153:GNU262154 GDY262153:GDY262154 FUC262153:FUC262154 FKG262153:FKG262154 FAK262153:FAK262154 EQO262153:EQO262154 EGS262153:EGS262154 DWW262153:DWW262154 DNA262153:DNA262154 DDE262153:DDE262154 CTI262153:CTI262154 CJM262153:CJM262154 BZQ262153:BZQ262154 BPU262153:BPU262154 BFY262153:BFY262154 AWC262153:AWC262154 AMG262153:AMG262154 ACK262153:ACK262154 SO262153:SO262154 IS262153:IS262154 I262153:J262154 WVE196617:WVE196618 WLI196617:WLI196618 WBM196617:WBM196618 VRQ196617:VRQ196618 VHU196617:VHU196618 UXY196617:UXY196618 UOC196617:UOC196618 UEG196617:UEG196618 TUK196617:TUK196618 TKO196617:TKO196618 TAS196617:TAS196618 SQW196617:SQW196618 SHA196617:SHA196618 RXE196617:RXE196618 RNI196617:RNI196618 RDM196617:RDM196618 QTQ196617:QTQ196618 QJU196617:QJU196618 PZY196617:PZY196618 PQC196617:PQC196618 PGG196617:PGG196618 OWK196617:OWK196618 OMO196617:OMO196618 OCS196617:OCS196618 NSW196617:NSW196618 NJA196617:NJA196618 MZE196617:MZE196618 MPI196617:MPI196618 MFM196617:MFM196618 LVQ196617:LVQ196618 LLU196617:LLU196618 LBY196617:LBY196618 KSC196617:KSC196618 KIG196617:KIG196618 JYK196617:JYK196618 JOO196617:JOO196618 JES196617:JES196618 IUW196617:IUW196618 ILA196617:ILA196618 IBE196617:IBE196618 HRI196617:HRI196618 HHM196617:HHM196618 GXQ196617:GXQ196618 GNU196617:GNU196618 GDY196617:GDY196618 FUC196617:FUC196618 FKG196617:FKG196618 FAK196617:FAK196618 EQO196617:EQO196618 EGS196617:EGS196618 DWW196617:DWW196618 DNA196617:DNA196618 DDE196617:DDE196618 CTI196617:CTI196618 CJM196617:CJM196618 BZQ196617:BZQ196618 BPU196617:BPU196618 BFY196617:BFY196618 AWC196617:AWC196618 AMG196617:AMG196618 ACK196617:ACK196618 SO196617:SO196618 IS196617:IS196618 I196617:J196618 WVE131081:WVE131082 WLI131081:WLI131082 WBM131081:WBM131082 VRQ131081:VRQ131082 VHU131081:VHU131082 UXY131081:UXY131082 UOC131081:UOC131082 UEG131081:UEG131082 TUK131081:TUK131082 TKO131081:TKO131082 TAS131081:TAS131082 SQW131081:SQW131082 SHA131081:SHA131082 RXE131081:RXE131082 RNI131081:RNI131082 RDM131081:RDM131082 QTQ131081:QTQ131082 QJU131081:QJU131082 PZY131081:PZY131082 PQC131081:PQC131082 PGG131081:PGG131082 OWK131081:OWK131082 OMO131081:OMO131082 OCS131081:OCS131082 NSW131081:NSW131082 NJA131081:NJA131082 MZE131081:MZE131082 MPI131081:MPI131082 MFM131081:MFM131082 LVQ131081:LVQ131082 LLU131081:LLU131082 LBY131081:LBY131082 KSC131081:KSC131082 KIG131081:KIG131082 JYK131081:JYK131082 JOO131081:JOO131082 JES131081:JES131082 IUW131081:IUW131082 ILA131081:ILA131082 IBE131081:IBE131082 HRI131081:HRI131082 HHM131081:HHM131082 GXQ131081:GXQ131082 GNU131081:GNU131082 GDY131081:GDY131082 FUC131081:FUC131082 FKG131081:FKG131082 FAK131081:FAK131082 EQO131081:EQO131082 EGS131081:EGS131082 DWW131081:DWW131082 DNA131081:DNA131082 DDE131081:DDE131082 CTI131081:CTI131082 CJM131081:CJM131082 BZQ131081:BZQ131082 BPU131081:BPU131082 BFY131081:BFY131082 AWC131081:AWC131082 AMG131081:AMG131082 ACK131081:ACK131082 SO131081:SO131082 IS131081:IS131082 I131081:J131082 WVE65545:WVE65546 WLI65545:WLI65546 WBM65545:WBM65546 VRQ65545:VRQ65546 VHU65545:VHU65546 UXY65545:UXY65546 UOC65545:UOC65546 UEG65545:UEG65546 TUK65545:TUK65546 TKO65545:TKO65546 TAS65545:TAS65546 SQW65545:SQW65546 SHA65545:SHA65546 RXE65545:RXE65546 RNI65545:RNI65546 RDM65545:RDM65546 QTQ65545:QTQ65546 QJU65545:QJU65546 PZY65545:PZY65546 PQC65545:PQC65546 PGG65545:PGG65546 OWK65545:OWK65546 OMO65545:OMO65546 OCS65545:OCS65546 NSW65545:NSW65546 NJA65545:NJA65546 MZE65545:MZE65546 MPI65545:MPI65546 MFM65545:MFM65546 LVQ65545:LVQ65546 LLU65545:LLU65546 LBY65545:LBY65546 KSC65545:KSC65546 KIG65545:KIG65546 JYK65545:JYK65546 JOO65545:JOO65546 JES65545:JES65546 IUW65545:IUW65546 ILA65545:ILA65546 IBE65545:IBE65546 HRI65545:HRI65546 HHM65545:HHM65546 GXQ65545:GXQ65546 GNU65545:GNU65546 GDY65545:GDY65546 FUC65545:FUC65546 FKG65545:FKG65546 FAK65545:FAK65546 EQO65545:EQO65546 EGS65545:EGS65546 DWW65545:DWW65546 DNA65545:DNA65546 DDE65545:DDE65546 CTI65545:CTI65546 CJM65545:CJM65546 BZQ65545:BZQ65546 BPU65545:BPU65546 BFY65545:BFY65546 AWC65545:AWC65546 AMG65545:AMG65546 ACK65545:ACK65546 SO65545:SO65546 IS65545:IS65546 I65545:J65546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J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J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J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GW8:GW17 QS8:QS17 AAO8:AAO17 AKK8:AKK17 AUG8:AUG17 BEC8:BEC17 BNY8:BNY17 BXU8:BXU17 CHQ8:CHQ17 CRM8:CRM17 DBI8:DBI17 DLE8:DLE17 DVA8:DVA17 EEW8:EEW17 EOS8:EOS17 EYO8:EYO17 FIK8:FIK17 FSG8:FSG17 GCC8:GCC17 GLY8:GLY17 GVU8:GVU17 HFQ8:HFQ17 HPM8:HPM17 HZI8:HZI17 IJE8:IJE17 ITA8:ITA17 JCW8:JCW17 JMS8:JMS17 JWO8:JWO17 KGK8:KGK17 KQG8:KQG17 LAC8:LAC17 LJY8:LJY17 LTU8:LTU17 MDQ8:MDQ17 MNM8:MNM17 MXI8:MXI17 NHE8:NHE17 NRA8:NRA17 OAW8:OAW17 OKS8:OKS17 OUO8:OUO17 PEK8:PEK17 POG8:POG17 PYC8:PYC17 QHY8:QHY17 QRU8:QRU17 RBQ8:RBQ17 RLM8:RLM17 RVI8:RVI17 SFE8:SFE17 SPA8:SPA17 SYW8:SYW17 TIS8:TIS17 TSO8:TSO17 UCK8:UCK17 UMG8:UMG17 UWC8:UWC17 VFY8:VFY17 VPU8:VPU17 VZQ8:VZQ17 WJM8:WJM17 WTI8:WTI17" xr:uid="{5C70511A-7F1F-45E8-A54A-8623E42FE2BA}">
      <formula1>"Personnel,Fonctionnement,Prestations externes,Liés aux participants"</formula1>
    </dataValidation>
    <dataValidation type="list" allowBlank="1" showInputMessage="1" showErrorMessage="1" sqref="WVE982980:WVE983011 WLI982980:WLI983011 WBM982980:WBM983011 VRQ982980:VRQ983011 VHU982980:VHU983011 UXY982980:UXY983011 UOC982980:UOC983011 UEG982980:UEG983011 TUK982980:TUK983011 TKO982980:TKO983011 TAS982980:TAS983011 SQW982980:SQW983011 SHA982980:SHA983011 RXE982980:RXE983011 RNI982980:RNI983011 RDM982980:RDM983011 QTQ982980:QTQ983011 QJU982980:QJU983011 PZY982980:PZY983011 PQC982980:PQC983011 PGG982980:PGG983011 OWK982980:OWK983011 OMO982980:OMO983011 OCS982980:OCS983011 NSW982980:NSW983011 NJA982980:NJA983011 MZE982980:MZE983011 MPI982980:MPI983011 MFM982980:MFM983011 LVQ982980:LVQ983011 LLU982980:LLU983011 LBY982980:LBY983011 KSC982980:KSC983011 KIG982980:KIG983011 JYK982980:JYK983011 JOO982980:JOO983011 JES982980:JES983011 IUW982980:IUW983011 ILA982980:ILA983011 IBE982980:IBE983011 HRI982980:HRI983011 HHM982980:HHM983011 GXQ982980:GXQ983011 GNU982980:GNU983011 GDY982980:GDY983011 FUC982980:FUC983011 FKG982980:FKG983011 FAK982980:FAK983011 EQO982980:EQO983011 EGS982980:EGS983011 DWW982980:DWW983011 DNA982980:DNA983011 DDE982980:DDE983011 CTI982980:CTI983011 CJM982980:CJM983011 BZQ982980:BZQ983011 BPU982980:BPU983011 BFY982980:BFY983011 AWC982980:AWC983011 AMG982980:AMG983011 ACK982980:ACK983011 SO982980:SO983011 IS982980:IS983011 I982980:J983011 WVE917444:WVE917475 WLI917444:WLI917475 WBM917444:WBM917475 VRQ917444:VRQ917475 VHU917444:VHU917475 UXY917444:UXY917475 UOC917444:UOC917475 UEG917444:UEG917475 TUK917444:TUK917475 TKO917444:TKO917475 TAS917444:TAS917475 SQW917444:SQW917475 SHA917444:SHA917475 RXE917444:RXE917475 RNI917444:RNI917475 RDM917444:RDM917475 QTQ917444:QTQ917475 QJU917444:QJU917475 PZY917444:PZY917475 PQC917444:PQC917475 PGG917444:PGG917475 OWK917444:OWK917475 OMO917444:OMO917475 OCS917444:OCS917475 NSW917444:NSW917475 NJA917444:NJA917475 MZE917444:MZE917475 MPI917444:MPI917475 MFM917444:MFM917475 LVQ917444:LVQ917475 LLU917444:LLU917475 LBY917444:LBY917475 KSC917444:KSC917475 KIG917444:KIG917475 JYK917444:JYK917475 JOO917444:JOO917475 JES917444:JES917475 IUW917444:IUW917475 ILA917444:ILA917475 IBE917444:IBE917475 HRI917444:HRI917475 HHM917444:HHM917475 GXQ917444:GXQ917475 GNU917444:GNU917475 GDY917444:GDY917475 FUC917444:FUC917475 FKG917444:FKG917475 FAK917444:FAK917475 EQO917444:EQO917475 EGS917444:EGS917475 DWW917444:DWW917475 DNA917444:DNA917475 DDE917444:DDE917475 CTI917444:CTI917475 CJM917444:CJM917475 BZQ917444:BZQ917475 BPU917444:BPU917475 BFY917444:BFY917475 AWC917444:AWC917475 AMG917444:AMG917475 ACK917444:ACK917475 SO917444:SO917475 IS917444:IS917475 I917444:J917475 WVE851908:WVE851939 WLI851908:WLI851939 WBM851908:WBM851939 VRQ851908:VRQ851939 VHU851908:VHU851939 UXY851908:UXY851939 UOC851908:UOC851939 UEG851908:UEG851939 TUK851908:TUK851939 TKO851908:TKO851939 TAS851908:TAS851939 SQW851908:SQW851939 SHA851908:SHA851939 RXE851908:RXE851939 RNI851908:RNI851939 RDM851908:RDM851939 QTQ851908:QTQ851939 QJU851908:QJU851939 PZY851908:PZY851939 PQC851908:PQC851939 PGG851908:PGG851939 OWK851908:OWK851939 OMO851908:OMO851939 OCS851908:OCS851939 NSW851908:NSW851939 NJA851908:NJA851939 MZE851908:MZE851939 MPI851908:MPI851939 MFM851908:MFM851939 LVQ851908:LVQ851939 LLU851908:LLU851939 LBY851908:LBY851939 KSC851908:KSC851939 KIG851908:KIG851939 JYK851908:JYK851939 JOO851908:JOO851939 JES851908:JES851939 IUW851908:IUW851939 ILA851908:ILA851939 IBE851908:IBE851939 HRI851908:HRI851939 HHM851908:HHM851939 GXQ851908:GXQ851939 GNU851908:GNU851939 GDY851908:GDY851939 FUC851908:FUC851939 FKG851908:FKG851939 FAK851908:FAK851939 EQO851908:EQO851939 EGS851908:EGS851939 DWW851908:DWW851939 DNA851908:DNA851939 DDE851908:DDE851939 CTI851908:CTI851939 CJM851908:CJM851939 BZQ851908:BZQ851939 BPU851908:BPU851939 BFY851908:BFY851939 AWC851908:AWC851939 AMG851908:AMG851939 ACK851908:ACK851939 SO851908:SO851939 IS851908:IS851939 I851908:J851939 WVE786372:WVE786403 WLI786372:WLI786403 WBM786372:WBM786403 VRQ786372:VRQ786403 VHU786372:VHU786403 UXY786372:UXY786403 UOC786372:UOC786403 UEG786372:UEG786403 TUK786372:TUK786403 TKO786372:TKO786403 TAS786372:TAS786403 SQW786372:SQW786403 SHA786372:SHA786403 RXE786372:RXE786403 RNI786372:RNI786403 RDM786372:RDM786403 QTQ786372:QTQ786403 QJU786372:QJU786403 PZY786372:PZY786403 PQC786372:PQC786403 PGG786372:PGG786403 OWK786372:OWK786403 OMO786372:OMO786403 OCS786372:OCS786403 NSW786372:NSW786403 NJA786372:NJA786403 MZE786372:MZE786403 MPI786372:MPI786403 MFM786372:MFM786403 LVQ786372:LVQ786403 LLU786372:LLU786403 LBY786372:LBY786403 KSC786372:KSC786403 KIG786372:KIG786403 JYK786372:JYK786403 JOO786372:JOO786403 JES786372:JES786403 IUW786372:IUW786403 ILA786372:ILA786403 IBE786372:IBE786403 HRI786372:HRI786403 HHM786372:HHM786403 GXQ786372:GXQ786403 GNU786372:GNU786403 GDY786372:GDY786403 FUC786372:FUC786403 FKG786372:FKG786403 FAK786372:FAK786403 EQO786372:EQO786403 EGS786372:EGS786403 DWW786372:DWW786403 DNA786372:DNA786403 DDE786372:DDE786403 CTI786372:CTI786403 CJM786372:CJM786403 BZQ786372:BZQ786403 BPU786372:BPU786403 BFY786372:BFY786403 AWC786372:AWC786403 AMG786372:AMG786403 ACK786372:ACK786403 SO786372:SO786403 IS786372:IS786403 I786372:J786403 WVE720836:WVE720867 WLI720836:WLI720867 WBM720836:WBM720867 VRQ720836:VRQ720867 VHU720836:VHU720867 UXY720836:UXY720867 UOC720836:UOC720867 UEG720836:UEG720867 TUK720836:TUK720867 TKO720836:TKO720867 TAS720836:TAS720867 SQW720836:SQW720867 SHA720836:SHA720867 RXE720836:RXE720867 RNI720836:RNI720867 RDM720836:RDM720867 QTQ720836:QTQ720867 QJU720836:QJU720867 PZY720836:PZY720867 PQC720836:PQC720867 PGG720836:PGG720867 OWK720836:OWK720867 OMO720836:OMO720867 OCS720836:OCS720867 NSW720836:NSW720867 NJA720836:NJA720867 MZE720836:MZE720867 MPI720836:MPI720867 MFM720836:MFM720867 LVQ720836:LVQ720867 LLU720836:LLU720867 LBY720836:LBY720867 KSC720836:KSC720867 KIG720836:KIG720867 JYK720836:JYK720867 JOO720836:JOO720867 JES720836:JES720867 IUW720836:IUW720867 ILA720836:ILA720867 IBE720836:IBE720867 HRI720836:HRI720867 HHM720836:HHM720867 GXQ720836:GXQ720867 GNU720836:GNU720867 GDY720836:GDY720867 FUC720836:FUC720867 FKG720836:FKG720867 FAK720836:FAK720867 EQO720836:EQO720867 EGS720836:EGS720867 DWW720836:DWW720867 DNA720836:DNA720867 DDE720836:DDE720867 CTI720836:CTI720867 CJM720836:CJM720867 BZQ720836:BZQ720867 BPU720836:BPU720867 BFY720836:BFY720867 AWC720836:AWC720867 AMG720836:AMG720867 ACK720836:ACK720867 SO720836:SO720867 IS720836:IS720867 I720836:J720867 WVE655300:WVE655331 WLI655300:WLI655331 WBM655300:WBM655331 VRQ655300:VRQ655331 VHU655300:VHU655331 UXY655300:UXY655331 UOC655300:UOC655331 UEG655300:UEG655331 TUK655300:TUK655331 TKO655300:TKO655331 TAS655300:TAS655331 SQW655300:SQW655331 SHA655300:SHA655331 RXE655300:RXE655331 RNI655300:RNI655331 RDM655300:RDM655331 QTQ655300:QTQ655331 QJU655300:QJU655331 PZY655300:PZY655331 PQC655300:PQC655331 PGG655300:PGG655331 OWK655300:OWK655331 OMO655300:OMO655331 OCS655300:OCS655331 NSW655300:NSW655331 NJA655300:NJA655331 MZE655300:MZE655331 MPI655300:MPI655331 MFM655300:MFM655331 LVQ655300:LVQ655331 LLU655300:LLU655331 LBY655300:LBY655331 KSC655300:KSC655331 KIG655300:KIG655331 JYK655300:JYK655331 JOO655300:JOO655331 JES655300:JES655331 IUW655300:IUW655331 ILA655300:ILA655331 IBE655300:IBE655331 HRI655300:HRI655331 HHM655300:HHM655331 GXQ655300:GXQ655331 GNU655300:GNU655331 GDY655300:GDY655331 FUC655300:FUC655331 FKG655300:FKG655331 FAK655300:FAK655331 EQO655300:EQO655331 EGS655300:EGS655331 DWW655300:DWW655331 DNA655300:DNA655331 DDE655300:DDE655331 CTI655300:CTI655331 CJM655300:CJM655331 BZQ655300:BZQ655331 BPU655300:BPU655331 BFY655300:BFY655331 AWC655300:AWC655331 AMG655300:AMG655331 ACK655300:ACK655331 SO655300:SO655331 IS655300:IS655331 I655300:J655331 WVE589764:WVE589795 WLI589764:WLI589795 WBM589764:WBM589795 VRQ589764:VRQ589795 VHU589764:VHU589795 UXY589764:UXY589795 UOC589764:UOC589795 UEG589764:UEG589795 TUK589764:TUK589795 TKO589764:TKO589795 TAS589764:TAS589795 SQW589764:SQW589795 SHA589764:SHA589795 RXE589764:RXE589795 RNI589764:RNI589795 RDM589764:RDM589795 QTQ589764:QTQ589795 QJU589764:QJU589795 PZY589764:PZY589795 PQC589764:PQC589795 PGG589764:PGG589795 OWK589764:OWK589795 OMO589764:OMO589795 OCS589764:OCS589795 NSW589764:NSW589795 NJA589764:NJA589795 MZE589764:MZE589795 MPI589764:MPI589795 MFM589764:MFM589795 LVQ589764:LVQ589795 LLU589764:LLU589795 LBY589764:LBY589795 KSC589764:KSC589795 KIG589764:KIG589795 JYK589764:JYK589795 JOO589764:JOO589795 JES589764:JES589795 IUW589764:IUW589795 ILA589764:ILA589795 IBE589764:IBE589795 HRI589764:HRI589795 HHM589764:HHM589795 GXQ589764:GXQ589795 GNU589764:GNU589795 GDY589764:GDY589795 FUC589764:FUC589795 FKG589764:FKG589795 FAK589764:FAK589795 EQO589764:EQO589795 EGS589764:EGS589795 DWW589764:DWW589795 DNA589764:DNA589795 DDE589764:DDE589795 CTI589764:CTI589795 CJM589764:CJM589795 BZQ589764:BZQ589795 BPU589764:BPU589795 BFY589764:BFY589795 AWC589764:AWC589795 AMG589764:AMG589795 ACK589764:ACK589795 SO589764:SO589795 IS589764:IS589795 I589764:J589795 WVE524228:WVE524259 WLI524228:WLI524259 WBM524228:WBM524259 VRQ524228:VRQ524259 VHU524228:VHU524259 UXY524228:UXY524259 UOC524228:UOC524259 UEG524228:UEG524259 TUK524228:TUK524259 TKO524228:TKO524259 TAS524228:TAS524259 SQW524228:SQW524259 SHA524228:SHA524259 RXE524228:RXE524259 RNI524228:RNI524259 RDM524228:RDM524259 QTQ524228:QTQ524259 QJU524228:QJU524259 PZY524228:PZY524259 PQC524228:PQC524259 PGG524228:PGG524259 OWK524228:OWK524259 OMO524228:OMO524259 OCS524228:OCS524259 NSW524228:NSW524259 NJA524228:NJA524259 MZE524228:MZE524259 MPI524228:MPI524259 MFM524228:MFM524259 LVQ524228:LVQ524259 LLU524228:LLU524259 LBY524228:LBY524259 KSC524228:KSC524259 KIG524228:KIG524259 JYK524228:JYK524259 JOO524228:JOO524259 JES524228:JES524259 IUW524228:IUW524259 ILA524228:ILA524259 IBE524228:IBE524259 HRI524228:HRI524259 HHM524228:HHM524259 GXQ524228:GXQ524259 GNU524228:GNU524259 GDY524228:GDY524259 FUC524228:FUC524259 FKG524228:FKG524259 FAK524228:FAK524259 EQO524228:EQO524259 EGS524228:EGS524259 DWW524228:DWW524259 DNA524228:DNA524259 DDE524228:DDE524259 CTI524228:CTI524259 CJM524228:CJM524259 BZQ524228:BZQ524259 BPU524228:BPU524259 BFY524228:BFY524259 AWC524228:AWC524259 AMG524228:AMG524259 ACK524228:ACK524259 SO524228:SO524259 IS524228:IS524259 I524228:J524259 WVE458692:WVE458723 WLI458692:WLI458723 WBM458692:WBM458723 VRQ458692:VRQ458723 VHU458692:VHU458723 UXY458692:UXY458723 UOC458692:UOC458723 UEG458692:UEG458723 TUK458692:TUK458723 TKO458692:TKO458723 TAS458692:TAS458723 SQW458692:SQW458723 SHA458692:SHA458723 RXE458692:RXE458723 RNI458692:RNI458723 RDM458692:RDM458723 QTQ458692:QTQ458723 QJU458692:QJU458723 PZY458692:PZY458723 PQC458692:PQC458723 PGG458692:PGG458723 OWK458692:OWK458723 OMO458692:OMO458723 OCS458692:OCS458723 NSW458692:NSW458723 NJA458692:NJA458723 MZE458692:MZE458723 MPI458692:MPI458723 MFM458692:MFM458723 LVQ458692:LVQ458723 LLU458692:LLU458723 LBY458692:LBY458723 KSC458692:KSC458723 KIG458692:KIG458723 JYK458692:JYK458723 JOO458692:JOO458723 JES458692:JES458723 IUW458692:IUW458723 ILA458692:ILA458723 IBE458692:IBE458723 HRI458692:HRI458723 HHM458692:HHM458723 GXQ458692:GXQ458723 GNU458692:GNU458723 GDY458692:GDY458723 FUC458692:FUC458723 FKG458692:FKG458723 FAK458692:FAK458723 EQO458692:EQO458723 EGS458692:EGS458723 DWW458692:DWW458723 DNA458692:DNA458723 DDE458692:DDE458723 CTI458692:CTI458723 CJM458692:CJM458723 BZQ458692:BZQ458723 BPU458692:BPU458723 BFY458692:BFY458723 AWC458692:AWC458723 AMG458692:AMG458723 ACK458692:ACK458723 SO458692:SO458723 IS458692:IS458723 I458692:J458723 WVE393156:WVE393187 WLI393156:WLI393187 WBM393156:WBM393187 VRQ393156:VRQ393187 VHU393156:VHU393187 UXY393156:UXY393187 UOC393156:UOC393187 UEG393156:UEG393187 TUK393156:TUK393187 TKO393156:TKO393187 TAS393156:TAS393187 SQW393156:SQW393187 SHA393156:SHA393187 RXE393156:RXE393187 RNI393156:RNI393187 RDM393156:RDM393187 QTQ393156:QTQ393187 QJU393156:QJU393187 PZY393156:PZY393187 PQC393156:PQC393187 PGG393156:PGG393187 OWK393156:OWK393187 OMO393156:OMO393187 OCS393156:OCS393187 NSW393156:NSW393187 NJA393156:NJA393187 MZE393156:MZE393187 MPI393156:MPI393187 MFM393156:MFM393187 LVQ393156:LVQ393187 LLU393156:LLU393187 LBY393156:LBY393187 KSC393156:KSC393187 KIG393156:KIG393187 JYK393156:JYK393187 JOO393156:JOO393187 JES393156:JES393187 IUW393156:IUW393187 ILA393156:ILA393187 IBE393156:IBE393187 HRI393156:HRI393187 HHM393156:HHM393187 GXQ393156:GXQ393187 GNU393156:GNU393187 GDY393156:GDY393187 FUC393156:FUC393187 FKG393156:FKG393187 FAK393156:FAK393187 EQO393156:EQO393187 EGS393156:EGS393187 DWW393156:DWW393187 DNA393156:DNA393187 DDE393156:DDE393187 CTI393156:CTI393187 CJM393156:CJM393187 BZQ393156:BZQ393187 BPU393156:BPU393187 BFY393156:BFY393187 AWC393156:AWC393187 AMG393156:AMG393187 ACK393156:ACK393187 SO393156:SO393187 IS393156:IS393187 I393156:J393187 WVE327620:WVE327651 WLI327620:WLI327651 WBM327620:WBM327651 VRQ327620:VRQ327651 VHU327620:VHU327651 UXY327620:UXY327651 UOC327620:UOC327651 UEG327620:UEG327651 TUK327620:TUK327651 TKO327620:TKO327651 TAS327620:TAS327651 SQW327620:SQW327651 SHA327620:SHA327651 RXE327620:RXE327651 RNI327620:RNI327651 RDM327620:RDM327651 QTQ327620:QTQ327651 QJU327620:QJU327651 PZY327620:PZY327651 PQC327620:PQC327651 PGG327620:PGG327651 OWK327620:OWK327651 OMO327620:OMO327651 OCS327620:OCS327651 NSW327620:NSW327651 NJA327620:NJA327651 MZE327620:MZE327651 MPI327620:MPI327651 MFM327620:MFM327651 LVQ327620:LVQ327651 LLU327620:LLU327651 LBY327620:LBY327651 KSC327620:KSC327651 KIG327620:KIG327651 JYK327620:JYK327651 JOO327620:JOO327651 JES327620:JES327651 IUW327620:IUW327651 ILA327620:ILA327651 IBE327620:IBE327651 HRI327620:HRI327651 HHM327620:HHM327651 GXQ327620:GXQ327651 GNU327620:GNU327651 GDY327620:GDY327651 FUC327620:FUC327651 FKG327620:FKG327651 FAK327620:FAK327651 EQO327620:EQO327651 EGS327620:EGS327651 DWW327620:DWW327651 DNA327620:DNA327651 DDE327620:DDE327651 CTI327620:CTI327651 CJM327620:CJM327651 BZQ327620:BZQ327651 BPU327620:BPU327651 BFY327620:BFY327651 AWC327620:AWC327651 AMG327620:AMG327651 ACK327620:ACK327651 SO327620:SO327651 IS327620:IS327651 I327620:J327651 WVE262084:WVE262115 WLI262084:WLI262115 WBM262084:WBM262115 VRQ262084:VRQ262115 VHU262084:VHU262115 UXY262084:UXY262115 UOC262084:UOC262115 UEG262084:UEG262115 TUK262084:TUK262115 TKO262084:TKO262115 TAS262084:TAS262115 SQW262084:SQW262115 SHA262084:SHA262115 RXE262084:RXE262115 RNI262084:RNI262115 RDM262084:RDM262115 QTQ262084:QTQ262115 QJU262084:QJU262115 PZY262084:PZY262115 PQC262084:PQC262115 PGG262084:PGG262115 OWK262084:OWK262115 OMO262084:OMO262115 OCS262084:OCS262115 NSW262084:NSW262115 NJA262084:NJA262115 MZE262084:MZE262115 MPI262084:MPI262115 MFM262084:MFM262115 LVQ262084:LVQ262115 LLU262084:LLU262115 LBY262084:LBY262115 KSC262084:KSC262115 KIG262084:KIG262115 JYK262084:JYK262115 JOO262084:JOO262115 JES262084:JES262115 IUW262084:IUW262115 ILA262084:ILA262115 IBE262084:IBE262115 HRI262084:HRI262115 HHM262084:HHM262115 GXQ262084:GXQ262115 GNU262084:GNU262115 GDY262084:GDY262115 FUC262084:FUC262115 FKG262084:FKG262115 FAK262084:FAK262115 EQO262084:EQO262115 EGS262084:EGS262115 DWW262084:DWW262115 DNA262084:DNA262115 DDE262084:DDE262115 CTI262084:CTI262115 CJM262084:CJM262115 BZQ262084:BZQ262115 BPU262084:BPU262115 BFY262084:BFY262115 AWC262084:AWC262115 AMG262084:AMG262115 ACK262084:ACK262115 SO262084:SO262115 IS262084:IS262115 I262084:J262115 WVE196548:WVE196579 WLI196548:WLI196579 WBM196548:WBM196579 VRQ196548:VRQ196579 VHU196548:VHU196579 UXY196548:UXY196579 UOC196548:UOC196579 UEG196548:UEG196579 TUK196548:TUK196579 TKO196548:TKO196579 TAS196548:TAS196579 SQW196548:SQW196579 SHA196548:SHA196579 RXE196548:RXE196579 RNI196548:RNI196579 RDM196548:RDM196579 QTQ196548:QTQ196579 QJU196548:QJU196579 PZY196548:PZY196579 PQC196548:PQC196579 PGG196548:PGG196579 OWK196548:OWK196579 OMO196548:OMO196579 OCS196548:OCS196579 NSW196548:NSW196579 NJA196548:NJA196579 MZE196548:MZE196579 MPI196548:MPI196579 MFM196548:MFM196579 LVQ196548:LVQ196579 LLU196548:LLU196579 LBY196548:LBY196579 KSC196548:KSC196579 KIG196548:KIG196579 JYK196548:JYK196579 JOO196548:JOO196579 JES196548:JES196579 IUW196548:IUW196579 ILA196548:ILA196579 IBE196548:IBE196579 HRI196548:HRI196579 HHM196548:HHM196579 GXQ196548:GXQ196579 GNU196548:GNU196579 GDY196548:GDY196579 FUC196548:FUC196579 FKG196548:FKG196579 FAK196548:FAK196579 EQO196548:EQO196579 EGS196548:EGS196579 DWW196548:DWW196579 DNA196548:DNA196579 DDE196548:DDE196579 CTI196548:CTI196579 CJM196548:CJM196579 BZQ196548:BZQ196579 BPU196548:BPU196579 BFY196548:BFY196579 AWC196548:AWC196579 AMG196548:AMG196579 ACK196548:ACK196579 SO196548:SO196579 IS196548:IS196579 I196548:J196579 WVE131012:WVE131043 WLI131012:WLI131043 WBM131012:WBM131043 VRQ131012:VRQ131043 VHU131012:VHU131043 UXY131012:UXY131043 UOC131012:UOC131043 UEG131012:UEG131043 TUK131012:TUK131043 TKO131012:TKO131043 TAS131012:TAS131043 SQW131012:SQW131043 SHA131012:SHA131043 RXE131012:RXE131043 RNI131012:RNI131043 RDM131012:RDM131043 QTQ131012:QTQ131043 QJU131012:QJU131043 PZY131012:PZY131043 PQC131012:PQC131043 PGG131012:PGG131043 OWK131012:OWK131043 OMO131012:OMO131043 OCS131012:OCS131043 NSW131012:NSW131043 NJA131012:NJA131043 MZE131012:MZE131043 MPI131012:MPI131043 MFM131012:MFM131043 LVQ131012:LVQ131043 LLU131012:LLU131043 LBY131012:LBY131043 KSC131012:KSC131043 KIG131012:KIG131043 JYK131012:JYK131043 JOO131012:JOO131043 JES131012:JES131043 IUW131012:IUW131043 ILA131012:ILA131043 IBE131012:IBE131043 HRI131012:HRI131043 HHM131012:HHM131043 GXQ131012:GXQ131043 GNU131012:GNU131043 GDY131012:GDY131043 FUC131012:FUC131043 FKG131012:FKG131043 FAK131012:FAK131043 EQO131012:EQO131043 EGS131012:EGS131043 DWW131012:DWW131043 DNA131012:DNA131043 DDE131012:DDE131043 CTI131012:CTI131043 CJM131012:CJM131043 BZQ131012:BZQ131043 BPU131012:BPU131043 BFY131012:BFY131043 AWC131012:AWC131043 AMG131012:AMG131043 ACK131012:ACK131043 SO131012:SO131043 IS131012:IS131043 I131012:J131043 WVE65476:WVE65507 WLI65476:WLI65507 WBM65476:WBM65507 VRQ65476:VRQ65507 VHU65476:VHU65507 UXY65476:UXY65507 UOC65476:UOC65507 UEG65476:UEG65507 TUK65476:TUK65507 TKO65476:TKO65507 TAS65476:TAS65507 SQW65476:SQW65507 SHA65476:SHA65507 RXE65476:RXE65507 RNI65476:RNI65507 RDM65476:RDM65507 QTQ65476:QTQ65507 QJU65476:QJU65507 PZY65476:PZY65507 PQC65476:PQC65507 PGG65476:PGG65507 OWK65476:OWK65507 OMO65476:OMO65507 OCS65476:OCS65507 NSW65476:NSW65507 NJA65476:NJA65507 MZE65476:MZE65507 MPI65476:MPI65507 MFM65476:MFM65507 LVQ65476:LVQ65507 LLU65476:LLU65507 LBY65476:LBY65507 KSC65476:KSC65507 KIG65476:KIG65507 JYK65476:JYK65507 JOO65476:JOO65507 JES65476:JES65507 IUW65476:IUW65507 ILA65476:ILA65507 IBE65476:IBE65507 HRI65476:HRI65507 HHM65476:HHM65507 GXQ65476:GXQ65507 GNU65476:GNU65507 GDY65476:GDY65507 FUC65476:FUC65507 FKG65476:FKG65507 FAK65476:FAK65507 EQO65476:EQO65507 EGS65476:EGS65507 DWW65476:DWW65507 DNA65476:DNA65507 DDE65476:DDE65507 CTI65476:CTI65507 CJM65476:CJM65507 BZQ65476:BZQ65507 BPU65476:BPU65507 BFY65476:BFY65507 AWC65476:AWC65507 AMG65476:AMG65507 ACK65476:ACK65507 SO65476:SO65507 IS65476:IS65507 I65476:J65507 WVE983018:WVE983026 WLI983018:WLI983026 WBM983018:WBM983026 VRQ983018:VRQ983026 VHU983018:VHU983026 UXY983018:UXY983026 UOC983018:UOC983026 UEG983018:UEG983026 TUK983018:TUK983026 TKO983018:TKO983026 TAS983018:TAS983026 SQW983018:SQW983026 SHA983018:SHA983026 RXE983018:RXE983026 RNI983018:RNI983026 RDM983018:RDM983026 QTQ983018:QTQ983026 QJU983018:QJU983026 PZY983018:PZY983026 PQC983018:PQC983026 PGG983018:PGG983026 OWK983018:OWK983026 OMO983018:OMO983026 OCS983018:OCS983026 NSW983018:NSW983026 NJA983018:NJA983026 MZE983018:MZE983026 MPI983018:MPI983026 MFM983018:MFM983026 LVQ983018:LVQ983026 LLU983018:LLU983026 LBY983018:LBY983026 KSC983018:KSC983026 KIG983018:KIG983026 JYK983018:JYK983026 JOO983018:JOO983026 JES983018:JES983026 IUW983018:IUW983026 ILA983018:ILA983026 IBE983018:IBE983026 HRI983018:HRI983026 HHM983018:HHM983026 GXQ983018:GXQ983026 GNU983018:GNU983026 GDY983018:GDY983026 FUC983018:FUC983026 FKG983018:FKG983026 FAK983018:FAK983026 EQO983018:EQO983026 EGS983018:EGS983026 DWW983018:DWW983026 DNA983018:DNA983026 DDE983018:DDE983026 CTI983018:CTI983026 CJM983018:CJM983026 BZQ983018:BZQ983026 BPU983018:BPU983026 BFY983018:BFY983026 AWC983018:AWC983026 AMG983018:AMG983026 ACK983018:ACK983026 SO983018:SO983026 IS983018:IS983026 I983018:J983026 WVE917482:WVE917490 WLI917482:WLI917490 WBM917482:WBM917490 VRQ917482:VRQ917490 VHU917482:VHU917490 UXY917482:UXY917490 UOC917482:UOC917490 UEG917482:UEG917490 TUK917482:TUK917490 TKO917482:TKO917490 TAS917482:TAS917490 SQW917482:SQW917490 SHA917482:SHA917490 RXE917482:RXE917490 RNI917482:RNI917490 RDM917482:RDM917490 QTQ917482:QTQ917490 QJU917482:QJU917490 PZY917482:PZY917490 PQC917482:PQC917490 PGG917482:PGG917490 OWK917482:OWK917490 OMO917482:OMO917490 OCS917482:OCS917490 NSW917482:NSW917490 NJA917482:NJA917490 MZE917482:MZE917490 MPI917482:MPI917490 MFM917482:MFM917490 LVQ917482:LVQ917490 LLU917482:LLU917490 LBY917482:LBY917490 KSC917482:KSC917490 KIG917482:KIG917490 JYK917482:JYK917490 JOO917482:JOO917490 JES917482:JES917490 IUW917482:IUW917490 ILA917482:ILA917490 IBE917482:IBE917490 HRI917482:HRI917490 HHM917482:HHM917490 GXQ917482:GXQ917490 GNU917482:GNU917490 GDY917482:GDY917490 FUC917482:FUC917490 FKG917482:FKG917490 FAK917482:FAK917490 EQO917482:EQO917490 EGS917482:EGS917490 DWW917482:DWW917490 DNA917482:DNA917490 DDE917482:DDE917490 CTI917482:CTI917490 CJM917482:CJM917490 BZQ917482:BZQ917490 BPU917482:BPU917490 BFY917482:BFY917490 AWC917482:AWC917490 AMG917482:AMG917490 ACK917482:ACK917490 SO917482:SO917490 IS917482:IS917490 I917482:J917490 WVE851946:WVE851954 WLI851946:WLI851954 WBM851946:WBM851954 VRQ851946:VRQ851954 VHU851946:VHU851954 UXY851946:UXY851954 UOC851946:UOC851954 UEG851946:UEG851954 TUK851946:TUK851954 TKO851946:TKO851954 TAS851946:TAS851954 SQW851946:SQW851954 SHA851946:SHA851954 RXE851946:RXE851954 RNI851946:RNI851954 RDM851946:RDM851954 QTQ851946:QTQ851954 QJU851946:QJU851954 PZY851946:PZY851954 PQC851946:PQC851954 PGG851946:PGG851954 OWK851946:OWK851954 OMO851946:OMO851954 OCS851946:OCS851954 NSW851946:NSW851954 NJA851946:NJA851954 MZE851946:MZE851954 MPI851946:MPI851954 MFM851946:MFM851954 LVQ851946:LVQ851954 LLU851946:LLU851954 LBY851946:LBY851954 KSC851946:KSC851954 KIG851946:KIG851954 JYK851946:JYK851954 JOO851946:JOO851954 JES851946:JES851954 IUW851946:IUW851954 ILA851946:ILA851954 IBE851946:IBE851954 HRI851946:HRI851954 HHM851946:HHM851954 GXQ851946:GXQ851954 GNU851946:GNU851954 GDY851946:GDY851954 FUC851946:FUC851954 FKG851946:FKG851954 FAK851946:FAK851954 EQO851946:EQO851954 EGS851946:EGS851954 DWW851946:DWW851954 DNA851946:DNA851954 DDE851946:DDE851954 CTI851946:CTI851954 CJM851946:CJM851954 BZQ851946:BZQ851954 BPU851946:BPU851954 BFY851946:BFY851954 AWC851946:AWC851954 AMG851946:AMG851954 ACK851946:ACK851954 SO851946:SO851954 IS851946:IS851954 I851946:J851954 WVE786410:WVE786418 WLI786410:WLI786418 WBM786410:WBM786418 VRQ786410:VRQ786418 VHU786410:VHU786418 UXY786410:UXY786418 UOC786410:UOC786418 UEG786410:UEG786418 TUK786410:TUK786418 TKO786410:TKO786418 TAS786410:TAS786418 SQW786410:SQW786418 SHA786410:SHA786418 RXE786410:RXE786418 RNI786410:RNI786418 RDM786410:RDM786418 QTQ786410:QTQ786418 QJU786410:QJU786418 PZY786410:PZY786418 PQC786410:PQC786418 PGG786410:PGG786418 OWK786410:OWK786418 OMO786410:OMO786418 OCS786410:OCS786418 NSW786410:NSW786418 NJA786410:NJA786418 MZE786410:MZE786418 MPI786410:MPI786418 MFM786410:MFM786418 LVQ786410:LVQ786418 LLU786410:LLU786418 LBY786410:LBY786418 KSC786410:KSC786418 KIG786410:KIG786418 JYK786410:JYK786418 JOO786410:JOO786418 JES786410:JES786418 IUW786410:IUW786418 ILA786410:ILA786418 IBE786410:IBE786418 HRI786410:HRI786418 HHM786410:HHM786418 GXQ786410:GXQ786418 GNU786410:GNU786418 GDY786410:GDY786418 FUC786410:FUC786418 FKG786410:FKG786418 FAK786410:FAK786418 EQO786410:EQO786418 EGS786410:EGS786418 DWW786410:DWW786418 DNA786410:DNA786418 DDE786410:DDE786418 CTI786410:CTI786418 CJM786410:CJM786418 BZQ786410:BZQ786418 BPU786410:BPU786418 BFY786410:BFY786418 AWC786410:AWC786418 AMG786410:AMG786418 ACK786410:ACK786418 SO786410:SO786418 IS786410:IS786418 I786410:J786418 WVE720874:WVE720882 WLI720874:WLI720882 WBM720874:WBM720882 VRQ720874:VRQ720882 VHU720874:VHU720882 UXY720874:UXY720882 UOC720874:UOC720882 UEG720874:UEG720882 TUK720874:TUK720882 TKO720874:TKO720882 TAS720874:TAS720882 SQW720874:SQW720882 SHA720874:SHA720882 RXE720874:RXE720882 RNI720874:RNI720882 RDM720874:RDM720882 QTQ720874:QTQ720882 QJU720874:QJU720882 PZY720874:PZY720882 PQC720874:PQC720882 PGG720874:PGG720882 OWK720874:OWK720882 OMO720874:OMO720882 OCS720874:OCS720882 NSW720874:NSW720882 NJA720874:NJA720882 MZE720874:MZE720882 MPI720874:MPI720882 MFM720874:MFM720882 LVQ720874:LVQ720882 LLU720874:LLU720882 LBY720874:LBY720882 KSC720874:KSC720882 KIG720874:KIG720882 JYK720874:JYK720882 JOO720874:JOO720882 JES720874:JES720882 IUW720874:IUW720882 ILA720874:ILA720882 IBE720874:IBE720882 HRI720874:HRI720882 HHM720874:HHM720882 GXQ720874:GXQ720882 GNU720874:GNU720882 GDY720874:GDY720882 FUC720874:FUC720882 FKG720874:FKG720882 FAK720874:FAK720882 EQO720874:EQO720882 EGS720874:EGS720882 DWW720874:DWW720882 DNA720874:DNA720882 DDE720874:DDE720882 CTI720874:CTI720882 CJM720874:CJM720882 BZQ720874:BZQ720882 BPU720874:BPU720882 BFY720874:BFY720882 AWC720874:AWC720882 AMG720874:AMG720882 ACK720874:ACK720882 SO720874:SO720882 IS720874:IS720882 I720874:J720882 WVE655338:WVE655346 WLI655338:WLI655346 WBM655338:WBM655346 VRQ655338:VRQ655346 VHU655338:VHU655346 UXY655338:UXY655346 UOC655338:UOC655346 UEG655338:UEG655346 TUK655338:TUK655346 TKO655338:TKO655346 TAS655338:TAS655346 SQW655338:SQW655346 SHA655338:SHA655346 RXE655338:RXE655346 RNI655338:RNI655346 RDM655338:RDM655346 QTQ655338:QTQ655346 QJU655338:QJU655346 PZY655338:PZY655346 PQC655338:PQC655346 PGG655338:PGG655346 OWK655338:OWK655346 OMO655338:OMO655346 OCS655338:OCS655346 NSW655338:NSW655346 NJA655338:NJA655346 MZE655338:MZE655346 MPI655338:MPI655346 MFM655338:MFM655346 LVQ655338:LVQ655346 LLU655338:LLU655346 LBY655338:LBY655346 KSC655338:KSC655346 KIG655338:KIG655346 JYK655338:JYK655346 JOO655338:JOO655346 JES655338:JES655346 IUW655338:IUW655346 ILA655338:ILA655346 IBE655338:IBE655346 HRI655338:HRI655346 HHM655338:HHM655346 GXQ655338:GXQ655346 GNU655338:GNU655346 GDY655338:GDY655346 FUC655338:FUC655346 FKG655338:FKG655346 FAK655338:FAK655346 EQO655338:EQO655346 EGS655338:EGS655346 DWW655338:DWW655346 DNA655338:DNA655346 DDE655338:DDE655346 CTI655338:CTI655346 CJM655338:CJM655346 BZQ655338:BZQ655346 BPU655338:BPU655346 BFY655338:BFY655346 AWC655338:AWC655346 AMG655338:AMG655346 ACK655338:ACK655346 SO655338:SO655346 IS655338:IS655346 I655338:J655346 WVE589802:WVE589810 WLI589802:WLI589810 WBM589802:WBM589810 VRQ589802:VRQ589810 VHU589802:VHU589810 UXY589802:UXY589810 UOC589802:UOC589810 UEG589802:UEG589810 TUK589802:TUK589810 TKO589802:TKO589810 TAS589802:TAS589810 SQW589802:SQW589810 SHA589802:SHA589810 RXE589802:RXE589810 RNI589802:RNI589810 RDM589802:RDM589810 QTQ589802:QTQ589810 QJU589802:QJU589810 PZY589802:PZY589810 PQC589802:PQC589810 PGG589802:PGG589810 OWK589802:OWK589810 OMO589802:OMO589810 OCS589802:OCS589810 NSW589802:NSW589810 NJA589802:NJA589810 MZE589802:MZE589810 MPI589802:MPI589810 MFM589802:MFM589810 LVQ589802:LVQ589810 LLU589802:LLU589810 LBY589802:LBY589810 KSC589802:KSC589810 KIG589802:KIG589810 JYK589802:JYK589810 JOO589802:JOO589810 JES589802:JES589810 IUW589802:IUW589810 ILA589802:ILA589810 IBE589802:IBE589810 HRI589802:HRI589810 HHM589802:HHM589810 GXQ589802:GXQ589810 GNU589802:GNU589810 GDY589802:GDY589810 FUC589802:FUC589810 FKG589802:FKG589810 FAK589802:FAK589810 EQO589802:EQO589810 EGS589802:EGS589810 DWW589802:DWW589810 DNA589802:DNA589810 DDE589802:DDE589810 CTI589802:CTI589810 CJM589802:CJM589810 BZQ589802:BZQ589810 BPU589802:BPU589810 BFY589802:BFY589810 AWC589802:AWC589810 AMG589802:AMG589810 ACK589802:ACK589810 SO589802:SO589810 IS589802:IS589810 I589802:J589810 WVE524266:WVE524274 WLI524266:WLI524274 WBM524266:WBM524274 VRQ524266:VRQ524274 VHU524266:VHU524274 UXY524266:UXY524274 UOC524266:UOC524274 UEG524266:UEG524274 TUK524266:TUK524274 TKO524266:TKO524274 TAS524266:TAS524274 SQW524266:SQW524274 SHA524266:SHA524274 RXE524266:RXE524274 RNI524266:RNI524274 RDM524266:RDM524274 QTQ524266:QTQ524274 QJU524266:QJU524274 PZY524266:PZY524274 PQC524266:PQC524274 PGG524266:PGG524274 OWK524266:OWK524274 OMO524266:OMO524274 OCS524266:OCS524274 NSW524266:NSW524274 NJA524266:NJA524274 MZE524266:MZE524274 MPI524266:MPI524274 MFM524266:MFM524274 LVQ524266:LVQ524274 LLU524266:LLU524274 LBY524266:LBY524274 KSC524266:KSC524274 KIG524266:KIG524274 JYK524266:JYK524274 JOO524266:JOO524274 JES524266:JES524274 IUW524266:IUW524274 ILA524266:ILA524274 IBE524266:IBE524274 HRI524266:HRI524274 HHM524266:HHM524274 GXQ524266:GXQ524274 GNU524266:GNU524274 GDY524266:GDY524274 FUC524266:FUC524274 FKG524266:FKG524274 FAK524266:FAK524274 EQO524266:EQO524274 EGS524266:EGS524274 DWW524266:DWW524274 DNA524266:DNA524274 DDE524266:DDE524274 CTI524266:CTI524274 CJM524266:CJM524274 BZQ524266:BZQ524274 BPU524266:BPU524274 BFY524266:BFY524274 AWC524266:AWC524274 AMG524266:AMG524274 ACK524266:ACK524274 SO524266:SO524274 IS524266:IS524274 I524266:J524274 WVE458730:WVE458738 WLI458730:WLI458738 WBM458730:WBM458738 VRQ458730:VRQ458738 VHU458730:VHU458738 UXY458730:UXY458738 UOC458730:UOC458738 UEG458730:UEG458738 TUK458730:TUK458738 TKO458730:TKO458738 TAS458730:TAS458738 SQW458730:SQW458738 SHA458730:SHA458738 RXE458730:RXE458738 RNI458730:RNI458738 RDM458730:RDM458738 QTQ458730:QTQ458738 QJU458730:QJU458738 PZY458730:PZY458738 PQC458730:PQC458738 PGG458730:PGG458738 OWK458730:OWK458738 OMO458730:OMO458738 OCS458730:OCS458738 NSW458730:NSW458738 NJA458730:NJA458738 MZE458730:MZE458738 MPI458730:MPI458738 MFM458730:MFM458738 LVQ458730:LVQ458738 LLU458730:LLU458738 LBY458730:LBY458738 KSC458730:KSC458738 KIG458730:KIG458738 JYK458730:JYK458738 JOO458730:JOO458738 JES458730:JES458738 IUW458730:IUW458738 ILA458730:ILA458738 IBE458730:IBE458738 HRI458730:HRI458738 HHM458730:HHM458738 GXQ458730:GXQ458738 GNU458730:GNU458738 GDY458730:GDY458738 FUC458730:FUC458738 FKG458730:FKG458738 FAK458730:FAK458738 EQO458730:EQO458738 EGS458730:EGS458738 DWW458730:DWW458738 DNA458730:DNA458738 DDE458730:DDE458738 CTI458730:CTI458738 CJM458730:CJM458738 BZQ458730:BZQ458738 BPU458730:BPU458738 BFY458730:BFY458738 AWC458730:AWC458738 AMG458730:AMG458738 ACK458730:ACK458738 SO458730:SO458738 IS458730:IS458738 I458730:J458738 WVE393194:WVE393202 WLI393194:WLI393202 WBM393194:WBM393202 VRQ393194:VRQ393202 VHU393194:VHU393202 UXY393194:UXY393202 UOC393194:UOC393202 UEG393194:UEG393202 TUK393194:TUK393202 TKO393194:TKO393202 TAS393194:TAS393202 SQW393194:SQW393202 SHA393194:SHA393202 RXE393194:RXE393202 RNI393194:RNI393202 RDM393194:RDM393202 QTQ393194:QTQ393202 QJU393194:QJU393202 PZY393194:PZY393202 PQC393194:PQC393202 PGG393194:PGG393202 OWK393194:OWK393202 OMO393194:OMO393202 OCS393194:OCS393202 NSW393194:NSW393202 NJA393194:NJA393202 MZE393194:MZE393202 MPI393194:MPI393202 MFM393194:MFM393202 LVQ393194:LVQ393202 LLU393194:LLU393202 LBY393194:LBY393202 KSC393194:KSC393202 KIG393194:KIG393202 JYK393194:JYK393202 JOO393194:JOO393202 JES393194:JES393202 IUW393194:IUW393202 ILA393194:ILA393202 IBE393194:IBE393202 HRI393194:HRI393202 HHM393194:HHM393202 GXQ393194:GXQ393202 GNU393194:GNU393202 GDY393194:GDY393202 FUC393194:FUC393202 FKG393194:FKG393202 FAK393194:FAK393202 EQO393194:EQO393202 EGS393194:EGS393202 DWW393194:DWW393202 DNA393194:DNA393202 DDE393194:DDE393202 CTI393194:CTI393202 CJM393194:CJM393202 BZQ393194:BZQ393202 BPU393194:BPU393202 BFY393194:BFY393202 AWC393194:AWC393202 AMG393194:AMG393202 ACK393194:ACK393202 SO393194:SO393202 IS393194:IS393202 I393194:J393202 WVE327658:WVE327666 WLI327658:WLI327666 WBM327658:WBM327666 VRQ327658:VRQ327666 VHU327658:VHU327666 UXY327658:UXY327666 UOC327658:UOC327666 UEG327658:UEG327666 TUK327658:TUK327666 TKO327658:TKO327666 TAS327658:TAS327666 SQW327658:SQW327666 SHA327658:SHA327666 RXE327658:RXE327666 RNI327658:RNI327666 RDM327658:RDM327666 QTQ327658:QTQ327666 QJU327658:QJU327666 PZY327658:PZY327666 PQC327658:PQC327666 PGG327658:PGG327666 OWK327658:OWK327666 OMO327658:OMO327666 OCS327658:OCS327666 NSW327658:NSW327666 NJA327658:NJA327666 MZE327658:MZE327666 MPI327658:MPI327666 MFM327658:MFM327666 LVQ327658:LVQ327666 LLU327658:LLU327666 LBY327658:LBY327666 KSC327658:KSC327666 KIG327658:KIG327666 JYK327658:JYK327666 JOO327658:JOO327666 JES327658:JES327666 IUW327658:IUW327666 ILA327658:ILA327666 IBE327658:IBE327666 HRI327658:HRI327666 HHM327658:HHM327666 GXQ327658:GXQ327666 GNU327658:GNU327666 GDY327658:GDY327666 FUC327658:FUC327666 FKG327658:FKG327666 FAK327658:FAK327666 EQO327658:EQO327666 EGS327658:EGS327666 DWW327658:DWW327666 DNA327658:DNA327666 DDE327658:DDE327666 CTI327658:CTI327666 CJM327658:CJM327666 BZQ327658:BZQ327666 BPU327658:BPU327666 BFY327658:BFY327666 AWC327658:AWC327666 AMG327658:AMG327666 ACK327658:ACK327666 SO327658:SO327666 IS327658:IS327666 I327658:J327666 WVE262122:WVE262130 WLI262122:WLI262130 WBM262122:WBM262130 VRQ262122:VRQ262130 VHU262122:VHU262130 UXY262122:UXY262130 UOC262122:UOC262130 UEG262122:UEG262130 TUK262122:TUK262130 TKO262122:TKO262130 TAS262122:TAS262130 SQW262122:SQW262130 SHA262122:SHA262130 RXE262122:RXE262130 RNI262122:RNI262130 RDM262122:RDM262130 QTQ262122:QTQ262130 QJU262122:QJU262130 PZY262122:PZY262130 PQC262122:PQC262130 PGG262122:PGG262130 OWK262122:OWK262130 OMO262122:OMO262130 OCS262122:OCS262130 NSW262122:NSW262130 NJA262122:NJA262130 MZE262122:MZE262130 MPI262122:MPI262130 MFM262122:MFM262130 LVQ262122:LVQ262130 LLU262122:LLU262130 LBY262122:LBY262130 KSC262122:KSC262130 KIG262122:KIG262130 JYK262122:JYK262130 JOO262122:JOO262130 JES262122:JES262130 IUW262122:IUW262130 ILA262122:ILA262130 IBE262122:IBE262130 HRI262122:HRI262130 HHM262122:HHM262130 GXQ262122:GXQ262130 GNU262122:GNU262130 GDY262122:GDY262130 FUC262122:FUC262130 FKG262122:FKG262130 FAK262122:FAK262130 EQO262122:EQO262130 EGS262122:EGS262130 DWW262122:DWW262130 DNA262122:DNA262130 DDE262122:DDE262130 CTI262122:CTI262130 CJM262122:CJM262130 BZQ262122:BZQ262130 BPU262122:BPU262130 BFY262122:BFY262130 AWC262122:AWC262130 AMG262122:AMG262130 ACK262122:ACK262130 SO262122:SO262130 IS262122:IS262130 I262122:J262130 WVE196586:WVE196594 WLI196586:WLI196594 WBM196586:WBM196594 VRQ196586:VRQ196594 VHU196586:VHU196594 UXY196586:UXY196594 UOC196586:UOC196594 UEG196586:UEG196594 TUK196586:TUK196594 TKO196586:TKO196594 TAS196586:TAS196594 SQW196586:SQW196594 SHA196586:SHA196594 RXE196586:RXE196594 RNI196586:RNI196594 RDM196586:RDM196594 QTQ196586:QTQ196594 QJU196586:QJU196594 PZY196586:PZY196594 PQC196586:PQC196594 PGG196586:PGG196594 OWK196586:OWK196594 OMO196586:OMO196594 OCS196586:OCS196594 NSW196586:NSW196594 NJA196586:NJA196594 MZE196586:MZE196594 MPI196586:MPI196594 MFM196586:MFM196594 LVQ196586:LVQ196594 LLU196586:LLU196594 LBY196586:LBY196594 KSC196586:KSC196594 KIG196586:KIG196594 JYK196586:JYK196594 JOO196586:JOO196594 JES196586:JES196594 IUW196586:IUW196594 ILA196586:ILA196594 IBE196586:IBE196594 HRI196586:HRI196594 HHM196586:HHM196594 GXQ196586:GXQ196594 GNU196586:GNU196594 GDY196586:GDY196594 FUC196586:FUC196594 FKG196586:FKG196594 FAK196586:FAK196594 EQO196586:EQO196594 EGS196586:EGS196594 DWW196586:DWW196594 DNA196586:DNA196594 DDE196586:DDE196594 CTI196586:CTI196594 CJM196586:CJM196594 BZQ196586:BZQ196594 BPU196586:BPU196594 BFY196586:BFY196594 AWC196586:AWC196594 AMG196586:AMG196594 ACK196586:ACK196594 SO196586:SO196594 IS196586:IS196594 I196586:J196594 WVE131050:WVE131058 WLI131050:WLI131058 WBM131050:WBM131058 VRQ131050:VRQ131058 VHU131050:VHU131058 UXY131050:UXY131058 UOC131050:UOC131058 UEG131050:UEG131058 TUK131050:TUK131058 TKO131050:TKO131058 TAS131050:TAS131058 SQW131050:SQW131058 SHA131050:SHA131058 RXE131050:RXE131058 RNI131050:RNI131058 RDM131050:RDM131058 QTQ131050:QTQ131058 QJU131050:QJU131058 PZY131050:PZY131058 PQC131050:PQC131058 PGG131050:PGG131058 OWK131050:OWK131058 OMO131050:OMO131058 OCS131050:OCS131058 NSW131050:NSW131058 NJA131050:NJA131058 MZE131050:MZE131058 MPI131050:MPI131058 MFM131050:MFM131058 LVQ131050:LVQ131058 LLU131050:LLU131058 LBY131050:LBY131058 KSC131050:KSC131058 KIG131050:KIG131058 JYK131050:JYK131058 JOO131050:JOO131058 JES131050:JES131058 IUW131050:IUW131058 ILA131050:ILA131058 IBE131050:IBE131058 HRI131050:HRI131058 HHM131050:HHM131058 GXQ131050:GXQ131058 GNU131050:GNU131058 GDY131050:GDY131058 FUC131050:FUC131058 FKG131050:FKG131058 FAK131050:FAK131058 EQO131050:EQO131058 EGS131050:EGS131058 DWW131050:DWW131058 DNA131050:DNA131058 DDE131050:DDE131058 CTI131050:CTI131058 CJM131050:CJM131058 BZQ131050:BZQ131058 BPU131050:BPU131058 BFY131050:BFY131058 AWC131050:AWC131058 AMG131050:AMG131058 ACK131050:ACK131058 SO131050:SO131058 IS131050:IS131058 I131050:J131058 WVE65514:WVE65522 WLI65514:WLI65522 WBM65514:WBM65522 VRQ65514:VRQ65522 VHU65514:VHU65522 UXY65514:UXY65522 UOC65514:UOC65522 UEG65514:UEG65522 TUK65514:TUK65522 TKO65514:TKO65522 TAS65514:TAS65522 SQW65514:SQW65522 SHA65514:SHA65522 RXE65514:RXE65522 RNI65514:RNI65522 RDM65514:RDM65522 QTQ65514:QTQ65522 QJU65514:QJU65522 PZY65514:PZY65522 PQC65514:PQC65522 PGG65514:PGG65522 OWK65514:OWK65522 OMO65514:OMO65522 OCS65514:OCS65522 NSW65514:NSW65522 NJA65514:NJA65522 MZE65514:MZE65522 MPI65514:MPI65522 MFM65514:MFM65522 LVQ65514:LVQ65522 LLU65514:LLU65522 LBY65514:LBY65522 KSC65514:KSC65522 KIG65514:KIG65522 JYK65514:JYK65522 JOO65514:JOO65522 JES65514:JES65522 IUW65514:IUW65522 ILA65514:ILA65522 IBE65514:IBE65522 HRI65514:HRI65522 HHM65514:HHM65522 GXQ65514:GXQ65522 GNU65514:GNU65522 GDY65514:GDY65522 FUC65514:FUC65522 FKG65514:FKG65522 FAK65514:FAK65522 EQO65514:EQO65522 EGS65514:EGS65522 DWW65514:DWW65522 DNA65514:DNA65522 DDE65514:DDE65522 CTI65514:CTI65522 CJM65514:CJM65522 BZQ65514:BZQ65522 BPU65514:BPU65522 BFY65514:BFY65522 AWC65514:AWC65522 AMG65514:AMG65522 ACK65514:ACK65522 SO65514:SO65522 IS65514:IS65522 I65514:J65522 WVE983043:WVE983048 WLI983043:WLI983048 WBM983043:WBM983048 VRQ983043:VRQ983048 VHU983043:VHU983048 UXY983043:UXY983048 UOC983043:UOC983048 UEG983043:UEG983048 TUK983043:TUK983048 TKO983043:TKO983048 TAS983043:TAS983048 SQW983043:SQW983048 SHA983043:SHA983048 RXE983043:RXE983048 RNI983043:RNI983048 RDM983043:RDM983048 QTQ983043:QTQ983048 QJU983043:QJU983048 PZY983043:PZY983048 PQC983043:PQC983048 PGG983043:PGG983048 OWK983043:OWK983048 OMO983043:OMO983048 OCS983043:OCS983048 NSW983043:NSW983048 NJA983043:NJA983048 MZE983043:MZE983048 MPI983043:MPI983048 MFM983043:MFM983048 LVQ983043:LVQ983048 LLU983043:LLU983048 LBY983043:LBY983048 KSC983043:KSC983048 KIG983043:KIG983048 JYK983043:JYK983048 JOO983043:JOO983048 JES983043:JES983048 IUW983043:IUW983048 ILA983043:ILA983048 IBE983043:IBE983048 HRI983043:HRI983048 HHM983043:HHM983048 GXQ983043:GXQ983048 GNU983043:GNU983048 GDY983043:GDY983048 FUC983043:FUC983048 FKG983043:FKG983048 FAK983043:FAK983048 EQO983043:EQO983048 EGS983043:EGS983048 DWW983043:DWW983048 DNA983043:DNA983048 DDE983043:DDE983048 CTI983043:CTI983048 CJM983043:CJM983048 BZQ983043:BZQ983048 BPU983043:BPU983048 BFY983043:BFY983048 AWC983043:AWC983048 AMG983043:AMG983048 ACK983043:ACK983048 SO983043:SO983048 IS983043:IS983048 I983043:J983048 WVE917507:WVE917512 WLI917507:WLI917512 WBM917507:WBM917512 VRQ917507:VRQ917512 VHU917507:VHU917512 UXY917507:UXY917512 UOC917507:UOC917512 UEG917507:UEG917512 TUK917507:TUK917512 TKO917507:TKO917512 TAS917507:TAS917512 SQW917507:SQW917512 SHA917507:SHA917512 RXE917507:RXE917512 RNI917507:RNI917512 RDM917507:RDM917512 QTQ917507:QTQ917512 QJU917507:QJU917512 PZY917507:PZY917512 PQC917507:PQC917512 PGG917507:PGG917512 OWK917507:OWK917512 OMO917507:OMO917512 OCS917507:OCS917512 NSW917507:NSW917512 NJA917507:NJA917512 MZE917507:MZE917512 MPI917507:MPI917512 MFM917507:MFM917512 LVQ917507:LVQ917512 LLU917507:LLU917512 LBY917507:LBY917512 KSC917507:KSC917512 KIG917507:KIG917512 JYK917507:JYK917512 JOO917507:JOO917512 JES917507:JES917512 IUW917507:IUW917512 ILA917507:ILA917512 IBE917507:IBE917512 HRI917507:HRI917512 HHM917507:HHM917512 GXQ917507:GXQ917512 GNU917507:GNU917512 GDY917507:GDY917512 FUC917507:FUC917512 FKG917507:FKG917512 FAK917507:FAK917512 EQO917507:EQO917512 EGS917507:EGS917512 DWW917507:DWW917512 DNA917507:DNA917512 DDE917507:DDE917512 CTI917507:CTI917512 CJM917507:CJM917512 BZQ917507:BZQ917512 BPU917507:BPU917512 BFY917507:BFY917512 AWC917507:AWC917512 AMG917507:AMG917512 ACK917507:ACK917512 SO917507:SO917512 IS917507:IS917512 I917507:J917512 WVE851971:WVE851976 WLI851971:WLI851976 WBM851971:WBM851976 VRQ851971:VRQ851976 VHU851971:VHU851976 UXY851971:UXY851976 UOC851971:UOC851976 UEG851971:UEG851976 TUK851971:TUK851976 TKO851971:TKO851976 TAS851971:TAS851976 SQW851971:SQW851976 SHA851971:SHA851976 RXE851971:RXE851976 RNI851971:RNI851976 RDM851971:RDM851976 QTQ851971:QTQ851976 QJU851971:QJU851976 PZY851971:PZY851976 PQC851971:PQC851976 PGG851971:PGG851976 OWK851971:OWK851976 OMO851971:OMO851976 OCS851971:OCS851976 NSW851971:NSW851976 NJA851971:NJA851976 MZE851971:MZE851976 MPI851971:MPI851976 MFM851971:MFM851976 LVQ851971:LVQ851976 LLU851971:LLU851976 LBY851971:LBY851976 KSC851971:KSC851976 KIG851971:KIG851976 JYK851971:JYK851976 JOO851971:JOO851976 JES851971:JES851976 IUW851971:IUW851976 ILA851971:ILA851976 IBE851971:IBE851976 HRI851971:HRI851976 HHM851971:HHM851976 GXQ851971:GXQ851976 GNU851971:GNU851976 GDY851971:GDY851976 FUC851971:FUC851976 FKG851971:FKG851976 FAK851971:FAK851976 EQO851971:EQO851976 EGS851971:EGS851976 DWW851971:DWW851976 DNA851971:DNA851976 DDE851971:DDE851976 CTI851971:CTI851976 CJM851971:CJM851976 BZQ851971:BZQ851976 BPU851971:BPU851976 BFY851971:BFY851976 AWC851971:AWC851976 AMG851971:AMG851976 ACK851971:ACK851976 SO851971:SO851976 IS851971:IS851976 I851971:J851976 WVE786435:WVE786440 WLI786435:WLI786440 WBM786435:WBM786440 VRQ786435:VRQ786440 VHU786435:VHU786440 UXY786435:UXY786440 UOC786435:UOC786440 UEG786435:UEG786440 TUK786435:TUK786440 TKO786435:TKO786440 TAS786435:TAS786440 SQW786435:SQW786440 SHA786435:SHA786440 RXE786435:RXE786440 RNI786435:RNI786440 RDM786435:RDM786440 QTQ786435:QTQ786440 QJU786435:QJU786440 PZY786435:PZY786440 PQC786435:PQC786440 PGG786435:PGG786440 OWK786435:OWK786440 OMO786435:OMO786440 OCS786435:OCS786440 NSW786435:NSW786440 NJA786435:NJA786440 MZE786435:MZE786440 MPI786435:MPI786440 MFM786435:MFM786440 LVQ786435:LVQ786440 LLU786435:LLU786440 LBY786435:LBY786440 KSC786435:KSC786440 KIG786435:KIG786440 JYK786435:JYK786440 JOO786435:JOO786440 JES786435:JES786440 IUW786435:IUW786440 ILA786435:ILA786440 IBE786435:IBE786440 HRI786435:HRI786440 HHM786435:HHM786440 GXQ786435:GXQ786440 GNU786435:GNU786440 GDY786435:GDY786440 FUC786435:FUC786440 FKG786435:FKG786440 FAK786435:FAK786440 EQO786435:EQO786440 EGS786435:EGS786440 DWW786435:DWW786440 DNA786435:DNA786440 DDE786435:DDE786440 CTI786435:CTI786440 CJM786435:CJM786440 BZQ786435:BZQ786440 BPU786435:BPU786440 BFY786435:BFY786440 AWC786435:AWC786440 AMG786435:AMG786440 ACK786435:ACK786440 SO786435:SO786440 IS786435:IS786440 I786435:J786440 WVE720899:WVE720904 WLI720899:WLI720904 WBM720899:WBM720904 VRQ720899:VRQ720904 VHU720899:VHU720904 UXY720899:UXY720904 UOC720899:UOC720904 UEG720899:UEG720904 TUK720899:TUK720904 TKO720899:TKO720904 TAS720899:TAS720904 SQW720899:SQW720904 SHA720899:SHA720904 RXE720899:RXE720904 RNI720899:RNI720904 RDM720899:RDM720904 QTQ720899:QTQ720904 QJU720899:QJU720904 PZY720899:PZY720904 PQC720899:PQC720904 PGG720899:PGG720904 OWK720899:OWK720904 OMO720899:OMO720904 OCS720899:OCS720904 NSW720899:NSW720904 NJA720899:NJA720904 MZE720899:MZE720904 MPI720899:MPI720904 MFM720899:MFM720904 LVQ720899:LVQ720904 LLU720899:LLU720904 LBY720899:LBY720904 KSC720899:KSC720904 KIG720899:KIG720904 JYK720899:JYK720904 JOO720899:JOO720904 JES720899:JES720904 IUW720899:IUW720904 ILA720899:ILA720904 IBE720899:IBE720904 HRI720899:HRI720904 HHM720899:HHM720904 GXQ720899:GXQ720904 GNU720899:GNU720904 GDY720899:GDY720904 FUC720899:FUC720904 FKG720899:FKG720904 FAK720899:FAK720904 EQO720899:EQO720904 EGS720899:EGS720904 DWW720899:DWW720904 DNA720899:DNA720904 DDE720899:DDE720904 CTI720899:CTI720904 CJM720899:CJM720904 BZQ720899:BZQ720904 BPU720899:BPU720904 BFY720899:BFY720904 AWC720899:AWC720904 AMG720899:AMG720904 ACK720899:ACK720904 SO720899:SO720904 IS720899:IS720904 I720899:J720904 WVE655363:WVE655368 WLI655363:WLI655368 WBM655363:WBM655368 VRQ655363:VRQ655368 VHU655363:VHU655368 UXY655363:UXY655368 UOC655363:UOC655368 UEG655363:UEG655368 TUK655363:TUK655368 TKO655363:TKO655368 TAS655363:TAS655368 SQW655363:SQW655368 SHA655363:SHA655368 RXE655363:RXE655368 RNI655363:RNI655368 RDM655363:RDM655368 QTQ655363:QTQ655368 QJU655363:QJU655368 PZY655363:PZY655368 PQC655363:PQC655368 PGG655363:PGG655368 OWK655363:OWK655368 OMO655363:OMO655368 OCS655363:OCS655368 NSW655363:NSW655368 NJA655363:NJA655368 MZE655363:MZE655368 MPI655363:MPI655368 MFM655363:MFM655368 LVQ655363:LVQ655368 LLU655363:LLU655368 LBY655363:LBY655368 KSC655363:KSC655368 KIG655363:KIG655368 JYK655363:JYK655368 JOO655363:JOO655368 JES655363:JES655368 IUW655363:IUW655368 ILA655363:ILA655368 IBE655363:IBE655368 HRI655363:HRI655368 HHM655363:HHM655368 GXQ655363:GXQ655368 GNU655363:GNU655368 GDY655363:GDY655368 FUC655363:FUC655368 FKG655363:FKG655368 FAK655363:FAK655368 EQO655363:EQO655368 EGS655363:EGS655368 DWW655363:DWW655368 DNA655363:DNA655368 DDE655363:DDE655368 CTI655363:CTI655368 CJM655363:CJM655368 BZQ655363:BZQ655368 BPU655363:BPU655368 BFY655363:BFY655368 AWC655363:AWC655368 AMG655363:AMG655368 ACK655363:ACK655368 SO655363:SO655368 IS655363:IS655368 I655363:J655368 WVE589827:WVE589832 WLI589827:WLI589832 WBM589827:WBM589832 VRQ589827:VRQ589832 VHU589827:VHU589832 UXY589827:UXY589832 UOC589827:UOC589832 UEG589827:UEG589832 TUK589827:TUK589832 TKO589827:TKO589832 TAS589827:TAS589832 SQW589827:SQW589832 SHA589827:SHA589832 RXE589827:RXE589832 RNI589827:RNI589832 RDM589827:RDM589832 QTQ589827:QTQ589832 QJU589827:QJU589832 PZY589827:PZY589832 PQC589827:PQC589832 PGG589827:PGG589832 OWK589827:OWK589832 OMO589827:OMO589832 OCS589827:OCS589832 NSW589827:NSW589832 NJA589827:NJA589832 MZE589827:MZE589832 MPI589827:MPI589832 MFM589827:MFM589832 LVQ589827:LVQ589832 LLU589827:LLU589832 LBY589827:LBY589832 KSC589827:KSC589832 KIG589827:KIG589832 JYK589827:JYK589832 JOO589827:JOO589832 JES589827:JES589832 IUW589827:IUW589832 ILA589827:ILA589832 IBE589827:IBE589832 HRI589827:HRI589832 HHM589827:HHM589832 GXQ589827:GXQ589832 GNU589827:GNU589832 GDY589827:GDY589832 FUC589827:FUC589832 FKG589827:FKG589832 FAK589827:FAK589832 EQO589827:EQO589832 EGS589827:EGS589832 DWW589827:DWW589832 DNA589827:DNA589832 DDE589827:DDE589832 CTI589827:CTI589832 CJM589827:CJM589832 BZQ589827:BZQ589832 BPU589827:BPU589832 BFY589827:BFY589832 AWC589827:AWC589832 AMG589827:AMG589832 ACK589827:ACK589832 SO589827:SO589832 IS589827:IS589832 I589827:J589832 WVE524291:WVE524296 WLI524291:WLI524296 WBM524291:WBM524296 VRQ524291:VRQ524296 VHU524291:VHU524296 UXY524291:UXY524296 UOC524291:UOC524296 UEG524291:UEG524296 TUK524291:TUK524296 TKO524291:TKO524296 TAS524291:TAS524296 SQW524291:SQW524296 SHA524291:SHA524296 RXE524291:RXE524296 RNI524291:RNI524296 RDM524291:RDM524296 QTQ524291:QTQ524296 QJU524291:QJU524296 PZY524291:PZY524296 PQC524291:PQC524296 PGG524291:PGG524296 OWK524291:OWK524296 OMO524291:OMO524296 OCS524291:OCS524296 NSW524291:NSW524296 NJA524291:NJA524296 MZE524291:MZE524296 MPI524291:MPI524296 MFM524291:MFM524296 LVQ524291:LVQ524296 LLU524291:LLU524296 LBY524291:LBY524296 KSC524291:KSC524296 KIG524291:KIG524296 JYK524291:JYK524296 JOO524291:JOO524296 JES524291:JES524296 IUW524291:IUW524296 ILA524291:ILA524296 IBE524291:IBE524296 HRI524291:HRI524296 HHM524291:HHM524296 GXQ524291:GXQ524296 GNU524291:GNU524296 GDY524291:GDY524296 FUC524291:FUC524296 FKG524291:FKG524296 FAK524291:FAK524296 EQO524291:EQO524296 EGS524291:EGS524296 DWW524291:DWW524296 DNA524291:DNA524296 DDE524291:DDE524296 CTI524291:CTI524296 CJM524291:CJM524296 BZQ524291:BZQ524296 BPU524291:BPU524296 BFY524291:BFY524296 AWC524291:AWC524296 AMG524291:AMG524296 ACK524291:ACK524296 SO524291:SO524296 IS524291:IS524296 I524291:J524296 WVE458755:WVE458760 WLI458755:WLI458760 WBM458755:WBM458760 VRQ458755:VRQ458760 VHU458755:VHU458760 UXY458755:UXY458760 UOC458755:UOC458760 UEG458755:UEG458760 TUK458755:TUK458760 TKO458755:TKO458760 TAS458755:TAS458760 SQW458755:SQW458760 SHA458755:SHA458760 RXE458755:RXE458760 RNI458755:RNI458760 RDM458755:RDM458760 QTQ458755:QTQ458760 QJU458755:QJU458760 PZY458755:PZY458760 PQC458755:PQC458760 PGG458755:PGG458760 OWK458755:OWK458760 OMO458755:OMO458760 OCS458755:OCS458760 NSW458755:NSW458760 NJA458755:NJA458760 MZE458755:MZE458760 MPI458755:MPI458760 MFM458755:MFM458760 LVQ458755:LVQ458760 LLU458755:LLU458760 LBY458755:LBY458760 KSC458755:KSC458760 KIG458755:KIG458760 JYK458755:JYK458760 JOO458755:JOO458760 JES458755:JES458760 IUW458755:IUW458760 ILA458755:ILA458760 IBE458755:IBE458760 HRI458755:HRI458760 HHM458755:HHM458760 GXQ458755:GXQ458760 GNU458755:GNU458760 GDY458755:GDY458760 FUC458755:FUC458760 FKG458755:FKG458760 FAK458755:FAK458760 EQO458755:EQO458760 EGS458755:EGS458760 DWW458755:DWW458760 DNA458755:DNA458760 DDE458755:DDE458760 CTI458755:CTI458760 CJM458755:CJM458760 BZQ458755:BZQ458760 BPU458755:BPU458760 BFY458755:BFY458760 AWC458755:AWC458760 AMG458755:AMG458760 ACK458755:ACK458760 SO458755:SO458760 IS458755:IS458760 I458755:J458760 WVE393219:WVE393224 WLI393219:WLI393224 WBM393219:WBM393224 VRQ393219:VRQ393224 VHU393219:VHU393224 UXY393219:UXY393224 UOC393219:UOC393224 UEG393219:UEG393224 TUK393219:TUK393224 TKO393219:TKO393224 TAS393219:TAS393224 SQW393219:SQW393224 SHA393219:SHA393224 RXE393219:RXE393224 RNI393219:RNI393224 RDM393219:RDM393224 QTQ393219:QTQ393224 QJU393219:QJU393224 PZY393219:PZY393224 PQC393219:PQC393224 PGG393219:PGG393224 OWK393219:OWK393224 OMO393219:OMO393224 OCS393219:OCS393224 NSW393219:NSW393224 NJA393219:NJA393224 MZE393219:MZE393224 MPI393219:MPI393224 MFM393219:MFM393224 LVQ393219:LVQ393224 LLU393219:LLU393224 LBY393219:LBY393224 KSC393219:KSC393224 KIG393219:KIG393224 JYK393219:JYK393224 JOO393219:JOO393224 JES393219:JES393224 IUW393219:IUW393224 ILA393219:ILA393224 IBE393219:IBE393224 HRI393219:HRI393224 HHM393219:HHM393224 GXQ393219:GXQ393224 GNU393219:GNU393224 GDY393219:GDY393224 FUC393219:FUC393224 FKG393219:FKG393224 FAK393219:FAK393224 EQO393219:EQO393224 EGS393219:EGS393224 DWW393219:DWW393224 DNA393219:DNA393224 DDE393219:DDE393224 CTI393219:CTI393224 CJM393219:CJM393224 BZQ393219:BZQ393224 BPU393219:BPU393224 BFY393219:BFY393224 AWC393219:AWC393224 AMG393219:AMG393224 ACK393219:ACK393224 SO393219:SO393224 IS393219:IS393224 I393219:J393224 WVE327683:WVE327688 WLI327683:WLI327688 WBM327683:WBM327688 VRQ327683:VRQ327688 VHU327683:VHU327688 UXY327683:UXY327688 UOC327683:UOC327688 UEG327683:UEG327688 TUK327683:TUK327688 TKO327683:TKO327688 TAS327683:TAS327688 SQW327683:SQW327688 SHA327683:SHA327688 RXE327683:RXE327688 RNI327683:RNI327688 RDM327683:RDM327688 QTQ327683:QTQ327688 QJU327683:QJU327688 PZY327683:PZY327688 PQC327683:PQC327688 PGG327683:PGG327688 OWK327683:OWK327688 OMO327683:OMO327688 OCS327683:OCS327688 NSW327683:NSW327688 NJA327683:NJA327688 MZE327683:MZE327688 MPI327683:MPI327688 MFM327683:MFM327688 LVQ327683:LVQ327688 LLU327683:LLU327688 LBY327683:LBY327688 KSC327683:KSC327688 KIG327683:KIG327688 JYK327683:JYK327688 JOO327683:JOO327688 JES327683:JES327688 IUW327683:IUW327688 ILA327683:ILA327688 IBE327683:IBE327688 HRI327683:HRI327688 HHM327683:HHM327688 GXQ327683:GXQ327688 GNU327683:GNU327688 GDY327683:GDY327688 FUC327683:FUC327688 FKG327683:FKG327688 FAK327683:FAK327688 EQO327683:EQO327688 EGS327683:EGS327688 DWW327683:DWW327688 DNA327683:DNA327688 DDE327683:DDE327688 CTI327683:CTI327688 CJM327683:CJM327688 BZQ327683:BZQ327688 BPU327683:BPU327688 BFY327683:BFY327688 AWC327683:AWC327688 AMG327683:AMG327688 ACK327683:ACK327688 SO327683:SO327688 IS327683:IS327688 I327683:J327688 WVE262147:WVE262152 WLI262147:WLI262152 WBM262147:WBM262152 VRQ262147:VRQ262152 VHU262147:VHU262152 UXY262147:UXY262152 UOC262147:UOC262152 UEG262147:UEG262152 TUK262147:TUK262152 TKO262147:TKO262152 TAS262147:TAS262152 SQW262147:SQW262152 SHA262147:SHA262152 RXE262147:RXE262152 RNI262147:RNI262152 RDM262147:RDM262152 QTQ262147:QTQ262152 QJU262147:QJU262152 PZY262147:PZY262152 PQC262147:PQC262152 PGG262147:PGG262152 OWK262147:OWK262152 OMO262147:OMO262152 OCS262147:OCS262152 NSW262147:NSW262152 NJA262147:NJA262152 MZE262147:MZE262152 MPI262147:MPI262152 MFM262147:MFM262152 LVQ262147:LVQ262152 LLU262147:LLU262152 LBY262147:LBY262152 KSC262147:KSC262152 KIG262147:KIG262152 JYK262147:JYK262152 JOO262147:JOO262152 JES262147:JES262152 IUW262147:IUW262152 ILA262147:ILA262152 IBE262147:IBE262152 HRI262147:HRI262152 HHM262147:HHM262152 GXQ262147:GXQ262152 GNU262147:GNU262152 GDY262147:GDY262152 FUC262147:FUC262152 FKG262147:FKG262152 FAK262147:FAK262152 EQO262147:EQO262152 EGS262147:EGS262152 DWW262147:DWW262152 DNA262147:DNA262152 DDE262147:DDE262152 CTI262147:CTI262152 CJM262147:CJM262152 BZQ262147:BZQ262152 BPU262147:BPU262152 BFY262147:BFY262152 AWC262147:AWC262152 AMG262147:AMG262152 ACK262147:ACK262152 SO262147:SO262152 IS262147:IS262152 I262147:J262152 WVE196611:WVE196616 WLI196611:WLI196616 WBM196611:WBM196616 VRQ196611:VRQ196616 VHU196611:VHU196616 UXY196611:UXY196616 UOC196611:UOC196616 UEG196611:UEG196616 TUK196611:TUK196616 TKO196611:TKO196616 TAS196611:TAS196616 SQW196611:SQW196616 SHA196611:SHA196616 RXE196611:RXE196616 RNI196611:RNI196616 RDM196611:RDM196616 QTQ196611:QTQ196616 QJU196611:QJU196616 PZY196611:PZY196616 PQC196611:PQC196616 PGG196611:PGG196616 OWK196611:OWK196616 OMO196611:OMO196616 OCS196611:OCS196616 NSW196611:NSW196616 NJA196611:NJA196616 MZE196611:MZE196616 MPI196611:MPI196616 MFM196611:MFM196616 LVQ196611:LVQ196616 LLU196611:LLU196616 LBY196611:LBY196616 KSC196611:KSC196616 KIG196611:KIG196616 JYK196611:JYK196616 JOO196611:JOO196616 JES196611:JES196616 IUW196611:IUW196616 ILA196611:ILA196616 IBE196611:IBE196616 HRI196611:HRI196616 HHM196611:HHM196616 GXQ196611:GXQ196616 GNU196611:GNU196616 GDY196611:GDY196616 FUC196611:FUC196616 FKG196611:FKG196616 FAK196611:FAK196616 EQO196611:EQO196616 EGS196611:EGS196616 DWW196611:DWW196616 DNA196611:DNA196616 DDE196611:DDE196616 CTI196611:CTI196616 CJM196611:CJM196616 BZQ196611:BZQ196616 BPU196611:BPU196616 BFY196611:BFY196616 AWC196611:AWC196616 AMG196611:AMG196616 ACK196611:ACK196616 SO196611:SO196616 IS196611:IS196616 I196611:J196616 WVE131075:WVE131080 WLI131075:WLI131080 WBM131075:WBM131080 VRQ131075:VRQ131080 VHU131075:VHU131080 UXY131075:UXY131080 UOC131075:UOC131080 UEG131075:UEG131080 TUK131075:TUK131080 TKO131075:TKO131080 TAS131075:TAS131080 SQW131075:SQW131080 SHA131075:SHA131080 RXE131075:RXE131080 RNI131075:RNI131080 RDM131075:RDM131080 QTQ131075:QTQ131080 QJU131075:QJU131080 PZY131075:PZY131080 PQC131075:PQC131080 PGG131075:PGG131080 OWK131075:OWK131080 OMO131075:OMO131080 OCS131075:OCS131080 NSW131075:NSW131080 NJA131075:NJA131080 MZE131075:MZE131080 MPI131075:MPI131080 MFM131075:MFM131080 LVQ131075:LVQ131080 LLU131075:LLU131080 LBY131075:LBY131080 KSC131075:KSC131080 KIG131075:KIG131080 JYK131075:JYK131080 JOO131075:JOO131080 JES131075:JES131080 IUW131075:IUW131080 ILA131075:ILA131080 IBE131075:IBE131080 HRI131075:HRI131080 HHM131075:HHM131080 GXQ131075:GXQ131080 GNU131075:GNU131080 GDY131075:GDY131080 FUC131075:FUC131080 FKG131075:FKG131080 FAK131075:FAK131080 EQO131075:EQO131080 EGS131075:EGS131080 DWW131075:DWW131080 DNA131075:DNA131080 DDE131075:DDE131080 CTI131075:CTI131080 CJM131075:CJM131080 BZQ131075:BZQ131080 BPU131075:BPU131080 BFY131075:BFY131080 AWC131075:AWC131080 AMG131075:AMG131080 ACK131075:ACK131080 SO131075:SO131080 IS131075:IS131080 I131075:J131080 WVE65539:WVE65544 WLI65539:WLI65544 WBM65539:WBM65544 VRQ65539:VRQ65544 VHU65539:VHU65544 UXY65539:UXY65544 UOC65539:UOC65544 UEG65539:UEG65544 TUK65539:TUK65544 TKO65539:TKO65544 TAS65539:TAS65544 SQW65539:SQW65544 SHA65539:SHA65544 RXE65539:RXE65544 RNI65539:RNI65544 RDM65539:RDM65544 QTQ65539:QTQ65544 QJU65539:QJU65544 PZY65539:PZY65544 PQC65539:PQC65544 PGG65539:PGG65544 OWK65539:OWK65544 OMO65539:OMO65544 OCS65539:OCS65544 NSW65539:NSW65544 NJA65539:NJA65544 MZE65539:MZE65544 MPI65539:MPI65544 MFM65539:MFM65544 LVQ65539:LVQ65544 LLU65539:LLU65544 LBY65539:LBY65544 KSC65539:KSC65544 KIG65539:KIG65544 JYK65539:JYK65544 JOO65539:JOO65544 JES65539:JES65544 IUW65539:IUW65544 ILA65539:ILA65544 IBE65539:IBE65544 HRI65539:HRI65544 HHM65539:HHM65544 GXQ65539:GXQ65544 GNU65539:GNU65544 GDY65539:GDY65544 FUC65539:FUC65544 FKG65539:FKG65544 FAK65539:FAK65544 EQO65539:EQO65544 EGS65539:EGS65544 DWW65539:DWW65544 DNA65539:DNA65544 DDE65539:DDE65544 CTI65539:CTI65544 CJM65539:CJM65544 BZQ65539:BZQ65544 BPU65539:BPU65544 BFY65539:BFY65544 AWC65539:AWC65544 AMG65539:AMG65544 ACK65539:ACK65544 SO65539:SO65544 IS65539:IS65544 I65539:J65544 WVE982961:WVE982962 WLI982961:WLI982962 WBM982961:WBM982962 VRQ982961:VRQ982962 VHU982961:VHU982962 UXY982961:UXY982962 UOC982961:UOC982962 UEG982961:UEG982962 TUK982961:TUK982962 TKO982961:TKO982962 TAS982961:TAS982962 SQW982961:SQW982962 SHA982961:SHA982962 RXE982961:RXE982962 RNI982961:RNI982962 RDM982961:RDM982962 QTQ982961:QTQ982962 QJU982961:QJU982962 PZY982961:PZY982962 PQC982961:PQC982962 PGG982961:PGG982962 OWK982961:OWK982962 OMO982961:OMO982962 OCS982961:OCS982962 NSW982961:NSW982962 NJA982961:NJA982962 MZE982961:MZE982962 MPI982961:MPI982962 MFM982961:MFM982962 LVQ982961:LVQ982962 LLU982961:LLU982962 LBY982961:LBY982962 KSC982961:KSC982962 KIG982961:KIG982962 JYK982961:JYK982962 JOO982961:JOO982962 JES982961:JES982962 IUW982961:IUW982962 ILA982961:ILA982962 IBE982961:IBE982962 HRI982961:HRI982962 HHM982961:HHM982962 GXQ982961:GXQ982962 GNU982961:GNU982962 GDY982961:GDY982962 FUC982961:FUC982962 FKG982961:FKG982962 FAK982961:FAK982962 EQO982961:EQO982962 EGS982961:EGS982962 DWW982961:DWW982962 DNA982961:DNA982962 DDE982961:DDE982962 CTI982961:CTI982962 CJM982961:CJM982962 BZQ982961:BZQ982962 BPU982961:BPU982962 BFY982961:BFY982962 AWC982961:AWC982962 AMG982961:AMG982962 ACK982961:ACK982962 SO982961:SO982962 IS982961:IS982962 I982961:J982962 WVE917425:WVE917426 WLI917425:WLI917426 WBM917425:WBM917426 VRQ917425:VRQ917426 VHU917425:VHU917426 UXY917425:UXY917426 UOC917425:UOC917426 UEG917425:UEG917426 TUK917425:TUK917426 TKO917425:TKO917426 TAS917425:TAS917426 SQW917425:SQW917426 SHA917425:SHA917426 RXE917425:RXE917426 RNI917425:RNI917426 RDM917425:RDM917426 QTQ917425:QTQ917426 QJU917425:QJU917426 PZY917425:PZY917426 PQC917425:PQC917426 PGG917425:PGG917426 OWK917425:OWK917426 OMO917425:OMO917426 OCS917425:OCS917426 NSW917425:NSW917426 NJA917425:NJA917426 MZE917425:MZE917426 MPI917425:MPI917426 MFM917425:MFM917426 LVQ917425:LVQ917426 LLU917425:LLU917426 LBY917425:LBY917426 KSC917425:KSC917426 KIG917425:KIG917426 JYK917425:JYK917426 JOO917425:JOO917426 JES917425:JES917426 IUW917425:IUW917426 ILA917425:ILA917426 IBE917425:IBE917426 HRI917425:HRI917426 HHM917425:HHM917426 GXQ917425:GXQ917426 GNU917425:GNU917426 GDY917425:GDY917426 FUC917425:FUC917426 FKG917425:FKG917426 FAK917425:FAK917426 EQO917425:EQO917426 EGS917425:EGS917426 DWW917425:DWW917426 DNA917425:DNA917426 DDE917425:DDE917426 CTI917425:CTI917426 CJM917425:CJM917426 BZQ917425:BZQ917426 BPU917425:BPU917426 BFY917425:BFY917426 AWC917425:AWC917426 AMG917425:AMG917426 ACK917425:ACK917426 SO917425:SO917426 IS917425:IS917426 I917425:J917426 WVE851889:WVE851890 WLI851889:WLI851890 WBM851889:WBM851890 VRQ851889:VRQ851890 VHU851889:VHU851890 UXY851889:UXY851890 UOC851889:UOC851890 UEG851889:UEG851890 TUK851889:TUK851890 TKO851889:TKO851890 TAS851889:TAS851890 SQW851889:SQW851890 SHA851889:SHA851890 RXE851889:RXE851890 RNI851889:RNI851890 RDM851889:RDM851890 QTQ851889:QTQ851890 QJU851889:QJU851890 PZY851889:PZY851890 PQC851889:PQC851890 PGG851889:PGG851890 OWK851889:OWK851890 OMO851889:OMO851890 OCS851889:OCS851890 NSW851889:NSW851890 NJA851889:NJA851890 MZE851889:MZE851890 MPI851889:MPI851890 MFM851889:MFM851890 LVQ851889:LVQ851890 LLU851889:LLU851890 LBY851889:LBY851890 KSC851889:KSC851890 KIG851889:KIG851890 JYK851889:JYK851890 JOO851889:JOO851890 JES851889:JES851890 IUW851889:IUW851890 ILA851889:ILA851890 IBE851889:IBE851890 HRI851889:HRI851890 HHM851889:HHM851890 GXQ851889:GXQ851890 GNU851889:GNU851890 GDY851889:GDY851890 FUC851889:FUC851890 FKG851889:FKG851890 FAK851889:FAK851890 EQO851889:EQO851890 EGS851889:EGS851890 DWW851889:DWW851890 DNA851889:DNA851890 DDE851889:DDE851890 CTI851889:CTI851890 CJM851889:CJM851890 BZQ851889:BZQ851890 BPU851889:BPU851890 BFY851889:BFY851890 AWC851889:AWC851890 AMG851889:AMG851890 ACK851889:ACK851890 SO851889:SO851890 IS851889:IS851890 I851889:J851890 WVE786353:WVE786354 WLI786353:WLI786354 WBM786353:WBM786354 VRQ786353:VRQ786354 VHU786353:VHU786354 UXY786353:UXY786354 UOC786353:UOC786354 UEG786353:UEG786354 TUK786353:TUK786354 TKO786353:TKO786354 TAS786353:TAS786354 SQW786353:SQW786354 SHA786353:SHA786354 RXE786353:RXE786354 RNI786353:RNI786354 RDM786353:RDM786354 QTQ786353:QTQ786354 QJU786353:QJU786354 PZY786353:PZY786354 PQC786353:PQC786354 PGG786353:PGG786354 OWK786353:OWK786354 OMO786353:OMO786354 OCS786353:OCS786354 NSW786353:NSW786354 NJA786353:NJA786354 MZE786353:MZE786354 MPI786353:MPI786354 MFM786353:MFM786354 LVQ786353:LVQ786354 LLU786353:LLU786354 LBY786353:LBY786354 KSC786353:KSC786354 KIG786353:KIG786354 JYK786353:JYK786354 JOO786353:JOO786354 JES786353:JES786354 IUW786353:IUW786354 ILA786353:ILA786354 IBE786353:IBE786354 HRI786353:HRI786354 HHM786353:HHM786354 GXQ786353:GXQ786354 GNU786353:GNU786354 GDY786353:GDY786354 FUC786353:FUC786354 FKG786353:FKG786354 FAK786353:FAK786354 EQO786353:EQO786354 EGS786353:EGS786354 DWW786353:DWW786354 DNA786353:DNA786354 DDE786353:DDE786354 CTI786353:CTI786354 CJM786353:CJM786354 BZQ786353:BZQ786354 BPU786353:BPU786354 BFY786353:BFY786354 AWC786353:AWC786354 AMG786353:AMG786354 ACK786353:ACK786354 SO786353:SO786354 IS786353:IS786354 I786353:J786354 WVE720817:WVE720818 WLI720817:WLI720818 WBM720817:WBM720818 VRQ720817:VRQ720818 VHU720817:VHU720818 UXY720817:UXY720818 UOC720817:UOC720818 UEG720817:UEG720818 TUK720817:TUK720818 TKO720817:TKO720818 TAS720817:TAS720818 SQW720817:SQW720818 SHA720817:SHA720818 RXE720817:RXE720818 RNI720817:RNI720818 RDM720817:RDM720818 QTQ720817:QTQ720818 QJU720817:QJU720818 PZY720817:PZY720818 PQC720817:PQC720818 PGG720817:PGG720818 OWK720817:OWK720818 OMO720817:OMO720818 OCS720817:OCS720818 NSW720817:NSW720818 NJA720817:NJA720818 MZE720817:MZE720818 MPI720817:MPI720818 MFM720817:MFM720818 LVQ720817:LVQ720818 LLU720817:LLU720818 LBY720817:LBY720818 KSC720817:KSC720818 KIG720817:KIG720818 JYK720817:JYK720818 JOO720817:JOO720818 JES720817:JES720818 IUW720817:IUW720818 ILA720817:ILA720818 IBE720817:IBE720818 HRI720817:HRI720818 HHM720817:HHM720818 GXQ720817:GXQ720818 GNU720817:GNU720818 GDY720817:GDY720818 FUC720817:FUC720818 FKG720817:FKG720818 FAK720817:FAK720818 EQO720817:EQO720818 EGS720817:EGS720818 DWW720817:DWW720818 DNA720817:DNA720818 DDE720817:DDE720818 CTI720817:CTI720818 CJM720817:CJM720818 BZQ720817:BZQ720818 BPU720817:BPU720818 BFY720817:BFY720818 AWC720817:AWC720818 AMG720817:AMG720818 ACK720817:ACK720818 SO720817:SO720818 IS720817:IS720818 I720817:J720818 WVE655281:WVE655282 WLI655281:WLI655282 WBM655281:WBM655282 VRQ655281:VRQ655282 VHU655281:VHU655282 UXY655281:UXY655282 UOC655281:UOC655282 UEG655281:UEG655282 TUK655281:TUK655282 TKO655281:TKO655282 TAS655281:TAS655282 SQW655281:SQW655282 SHA655281:SHA655282 RXE655281:RXE655282 RNI655281:RNI655282 RDM655281:RDM655282 QTQ655281:QTQ655282 QJU655281:QJU655282 PZY655281:PZY655282 PQC655281:PQC655282 PGG655281:PGG655282 OWK655281:OWK655282 OMO655281:OMO655282 OCS655281:OCS655282 NSW655281:NSW655282 NJA655281:NJA655282 MZE655281:MZE655282 MPI655281:MPI655282 MFM655281:MFM655282 LVQ655281:LVQ655282 LLU655281:LLU655282 LBY655281:LBY655282 KSC655281:KSC655282 KIG655281:KIG655282 JYK655281:JYK655282 JOO655281:JOO655282 JES655281:JES655282 IUW655281:IUW655282 ILA655281:ILA655282 IBE655281:IBE655282 HRI655281:HRI655282 HHM655281:HHM655282 GXQ655281:GXQ655282 GNU655281:GNU655282 GDY655281:GDY655282 FUC655281:FUC655282 FKG655281:FKG655282 FAK655281:FAK655282 EQO655281:EQO655282 EGS655281:EGS655282 DWW655281:DWW655282 DNA655281:DNA655282 DDE655281:DDE655282 CTI655281:CTI655282 CJM655281:CJM655282 BZQ655281:BZQ655282 BPU655281:BPU655282 BFY655281:BFY655282 AWC655281:AWC655282 AMG655281:AMG655282 ACK655281:ACK655282 SO655281:SO655282 IS655281:IS655282 I655281:J655282 WVE589745:WVE589746 WLI589745:WLI589746 WBM589745:WBM589746 VRQ589745:VRQ589746 VHU589745:VHU589746 UXY589745:UXY589746 UOC589745:UOC589746 UEG589745:UEG589746 TUK589745:TUK589746 TKO589745:TKO589746 TAS589745:TAS589746 SQW589745:SQW589746 SHA589745:SHA589746 RXE589745:RXE589746 RNI589745:RNI589746 RDM589745:RDM589746 QTQ589745:QTQ589746 QJU589745:QJU589746 PZY589745:PZY589746 PQC589745:PQC589746 PGG589745:PGG589746 OWK589745:OWK589746 OMO589745:OMO589746 OCS589745:OCS589746 NSW589745:NSW589746 NJA589745:NJA589746 MZE589745:MZE589746 MPI589745:MPI589746 MFM589745:MFM589746 LVQ589745:LVQ589746 LLU589745:LLU589746 LBY589745:LBY589746 KSC589745:KSC589746 KIG589745:KIG589746 JYK589745:JYK589746 JOO589745:JOO589746 JES589745:JES589746 IUW589745:IUW589746 ILA589745:ILA589746 IBE589745:IBE589746 HRI589745:HRI589746 HHM589745:HHM589746 GXQ589745:GXQ589746 GNU589745:GNU589746 GDY589745:GDY589746 FUC589745:FUC589746 FKG589745:FKG589746 FAK589745:FAK589746 EQO589745:EQO589746 EGS589745:EGS589746 DWW589745:DWW589746 DNA589745:DNA589746 DDE589745:DDE589746 CTI589745:CTI589746 CJM589745:CJM589746 BZQ589745:BZQ589746 BPU589745:BPU589746 BFY589745:BFY589746 AWC589745:AWC589746 AMG589745:AMG589746 ACK589745:ACK589746 SO589745:SO589746 IS589745:IS589746 I589745:J589746 WVE524209:WVE524210 WLI524209:WLI524210 WBM524209:WBM524210 VRQ524209:VRQ524210 VHU524209:VHU524210 UXY524209:UXY524210 UOC524209:UOC524210 UEG524209:UEG524210 TUK524209:TUK524210 TKO524209:TKO524210 TAS524209:TAS524210 SQW524209:SQW524210 SHA524209:SHA524210 RXE524209:RXE524210 RNI524209:RNI524210 RDM524209:RDM524210 QTQ524209:QTQ524210 QJU524209:QJU524210 PZY524209:PZY524210 PQC524209:PQC524210 PGG524209:PGG524210 OWK524209:OWK524210 OMO524209:OMO524210 OCS524209:OCS524210 NSW524209:NSW524210 NJA524209:NJA524210 MZE524209:MZE524210 MPI524209:MPI524210 MFM524209:MFM524210 LVQ524209:LVQ524210 LLU524209:LLU524210 LBY524209:LBY524210 KSC524209:KSC524210 KIG524209:KIG524210 JYK524209:JYK524210 JOO524209:JOO524210 JES524209:JES524210 IUW524209:IUW524210 ILA524209:ILA524210 IBE524209:IBE524210 HRI524209:HRI524210 HHM524209:HHM524210 GXQ524209:GXQ524210 GNU524209:GNU524210 GDY524209:GDY524210 FUC524209:FUC524210 FKG524209:FKG524210 FAK524209:FAK524210 EQO524209:EQO524210 EGS524209:EGS524210 DWW524209:DWW524210 DNA524209:DNA524210 DDE524209:DDE524210 CTI524209:CTI524210 CJM524209:CJM524210 BZQ524209:BZQ524210 BPU524209:BPU524210 BFY524209:BFY524210 AWC524209:AWC524210 AMG524209:AMG524210 ACK524209:ACK524210 SO524209:SO524210 IS524209:IS524210 I524209:J524210 WVE458673:WVE458674 WLI458673:WLI458674 WBM458673:WBM458674 VRQ458673:VRQ458674 VHU458673:VHU458674 UXY458673:UXY458674 UOC458673:UOC458674 UEG458673:UEG458674 TUK458673:TUK458674 TKO458673:TKO458674 TAS458673:TAS458674 SQW458673:SQW458674 SHA458673:SHA458674 RXE458673:RXE458674 RNI458673:RNI458674 RDM458673:RDM458674 QTQ458673:QTQ458674 QJU458673:QJU458674 PZY458673:PZY458674 PQC458673:PQC458674 PGG458673:PGG458674 OWK458673:OWK458674 OMO458673:OMO458674 OCS458673:OCS458674 NSW458673:NSW458674 NJA458673:NJA458674 MZE458673:MZE458674 MPI458673:MPI458674 MFM458673:MFM458674 LVQ458673:LVQ458674 LLU458673:LLU458674 LBY458673:LBY458674 KSC458673:KSC458674 KIG458673:KIG458674 JYK458673:JYK458674 JOO458673:JOO458674 JES458673:JES458674 IUW458673:IUW458674 ILA458673:ILA458674 IBE458673:IBE458674 HRI458673:HRI458674 HHM458673:HHM458674 GXQ458673:GXQ458674 GNU458673:GNU458674 GDY458673:GDY458674 FUC458673:FUC458674 FKG458673:FKG458674 FAK458673:FAK458674 EQO458673:EQO458674 EGS458673:EGS458674 DWW458673:DWW458674 DNA458673:DNA458674 DDE458673:DDE458674 CTI458673:CTI458674 CJM458673:CJM458674 BZQ458673:BZQ458674 BPU458673:BPU458674 BFY458673:BFY458674 AWC458673:AWC458674 AMG458673:AMG458674 ACK458673:ACK458674 SO458673:SO458674 IS458673:IS458674 I458673:J458674 WVE393137:WVE393138 WLI393137:WLI393138 WBM393137:WBM393138 VRQ393137:VRQ393138 VHU393137:VHU393138 UXY393137:UXY393138 UOC393137:UOC393138 UEG393137:UEG393138 TUK393137:TUK393138 TKO393137:TKO393138 TAS393137:TAS393138 SQW393137:SQW393138 SHA393137:SHA393138 RXE393137:RXE393138 RNI393137:RNI393138 RDM393137:RDM393138 QTQ393137:QTQ393138 QJU393137:QJU393138 PZY393137:PZY393138 PQC393137:PQC393138 PGG393137:PGG393138 OWK393137:OWK393138 OMO393137:OMO393138 OCS393137:OCS393138 NSW393137:NSW393138 NJA393137:NJA393138 MZE393137:MZE393138 MPI393137:MPI393138 MFM393137:MFM393138 LVQ393137:LVQ393138 LLU393137:LLU393138 LBY393137:LBY393138 KSC393137:KSC393138 KIG393137:KIG393138 JYK393137:JYK393138 JOO393137:JOO393138 JES393137:JES393138 IUW393137:IUW393138 ILA393137:ILA393138 IBE393137:IBE393138 HRI393137:HRI393138 HHM393137:HHM393138 GXQ393137:GXQ393138 GNU393137:GNU393138 GDY393137:GDY393138 FUC393137:FUC393138 FKG393137:FKG393138 FAK393137:FAK393138 EQO393137:EQO393138 EGS393137:EGS393138 DWW393137:DWW393138 DNA393137:DNA393138 DDE393137:DDE393138 CTI393137:CTI393138 CJM393137:CJM393138 BZQ393137:BZQ393138 BPU393137:BPU393138 BFY393137:BFY393138 AWC393137:AWC393138 AMG393137:AMG393138 ACK393137:ACK393138 SO393137:SO393138 IS393137:IS393138 I393137:J393138 WVE327601:WVE327602 WLI327601:WLI327602 WBM327601:WBM327602 VRQ327601:VRQ327602 VHU327601:VHU327602 UXY327601:UXY327602 UOC327601:UOC327602 UEG327601:UEG327602 TUK327601:TUK327602 TKO327601:TKO327602 TAS327601:TAS327602 SQW327601:SQW327602 SHA327601:SHA327602 RXE327601:RXE327602 RNI327601:RNI327602 RDM327601:RDM327602 QTQ327601:QTQ327602 QJU327601:QJU327602 PZY327601:PZY327602 PQC327601:PQC327602 PGG327601:PGG327602 OWK327601:OWK327602 OMO327601:OMO327602 OCS327601:OCS327602 NSW327601:NSW327602 NJA327601:NJA327602 MZE327601:MZE327602 MPI327601:MPI327602 MFM327601:MFM327602 LVQ327601:LVQ327602 LLU327601:LLU327602 LBY327601:LBY327602 KSC327601:KSC327602 KIG327601:KIG327602 JYK327601:JYK327602 JOO327601:JOO327602 JES327601:JES327602 IUW327601:IUW327602 ILA327601:ILA327602 IBE327601:IBE327602 HRI327601:HRI327602 HHM327601:HHM327602 GXQ327601:GXQ327602 GNU327601:GNU327602 GDY327601:GDY327602 FUC327601:FUC327602 FKG327601:FKG327602 FAK327601:FAK327602 EQO327601:EQO327602 EGS327601:EGS327602 DWW327601:DWW327602 DNA327601:DNA327602 DDE327601:DDE327602 CTI327601:CTI327602 CJM327601:CJM327602 BZQ327601:BZQ327602 BPU327601:BPU327602 BFY327601:BFY327602 AWC327601:AWC327602 AMG327601:AMG327602 ACK327601:ACK327602 SO327601:SO327602 IS327601:IS327602 I327601:J327602 WVE262065:WVE262066 WLI262065:WLI262066 WBM262065:WBM262066 VRQ262065:VRQ262066 VHU262065:VHU262066 UXY262065:UXY262066 UOC262065:UOC262066 UEG262065:UEG262066 TUK262065:TUK262066 TKO262065:TKO262066 TAS262065:TAS262066 SQW262065:SQW262066 SHA262065:SHA262066 RXE262065:RXE262066 RNI262065:RNI262066 RDM262065:RDM262066 QTQ262065:QTQ262066 QJU262065:QJU262066 PZY262065:PZY262066 PQC262065:PQC262066 PGG262065:PGG262066 OWK262065:OWK262066 OMO262065:OMO262066 OCS262065:OCS262066 NSW262065:NSW262066 NJA262065:NJA262066 MZE262065:MZE262066 MPI262065:MPI262066 MFM262065:MFM262066 LVQ262065:LVQ262066 LLU262065:LLU262066 LBY262065:LBY262066 KSC262065:KSC262066 KIG262065:KIG262066 JYK262065:JYK262066 JOO262065:JOO262066 JES262065:JES262066 IUW262065:IUW262066 ILA262065:ILA262066 IBE262065:IBE262066 HRI262065:HRI262066 HHM262065:HHM262066 GXQ262065:GXQ262066 GNU262065:GNU262066 GDY262065:GDY262066 FUC262065:FUC262066 FKG262065:FKG262066 FAK262065:FAK262066 EQO262065:EQO262066 EGS262065:EGS262066 DWW262065:DWW262066 DNA262065:DNA262066 DDE262065:DDE262066 CTI262065:CTI262066 CJM262065:CJM262066 BZQ262065:BZQ262066 BPU262065:BPU262066 BFY262065:BFY262066 AWC262065:AWC262066 AMG262065:AMG262066 ACK262065:ACK262066 SO262065:SO262066 IS262065:IS262066 I262065:J262066 WVE196529:WVE196530 WLI196529:WLI196530 WBM196529:WBM196530 VRQ196529:VRQ196530 VHU196529:VHU196530 UXY196529:UXY196530 UOC196529:UOC196530 UEG196529:UEG196530 TUK196529:TUK196530 TKO196529:TKO196530 TAS196529:TAS196530 SQW196529:SQW196530 SHA196529:SHA196530 RXE196529:RXE196530 RNI196529:RNI196530 RDM196529:RDM196530 QTQ196529:QTQ196530 QJU196529:QJU196530 PZY196529:PZY196530 PQC196529:PQC196530 PGG196529:PGG196530 OWK196529:OWK196530 OMO196529:OMO196530 OCS196529:OCS196530 NSW196529:NSW196530 NJA196529:NJA196530 MZE196529:MZE196530 MPI196529:MPI196530 MFM196529:MFM196530 LVQ196529:LVQ196530 LLU196529:LLU196530 LBY196529:LBY196530 KSC196529:KSC196530 KIG196529:KIG196530 JYK196529:JYK196530 JOO196529:JOO196530 JES196529:JES196530 IUW196529:IUW196530 ILA196529:ILA196530 IBE196529:IBE196530 HRI196529:HRI196530 HHM196529:HHM196530 GXQ196529:GXQ196530 GNU196529:GNU196530 GDY196529:GDY196530 FUC196529:FUC196530 FKG196529:FKG196530 FAK196529:FAK196530 EQO196529:EQO196530 EGS196529:EGS196530 DWW196529:DWW196530 DNA196529:DNA196530 DDE196529:DDE196530 CTI196529:CTI196530 CJM196529:CJM196530 BZQ196529:BZQ196530 BPU196529:BPU196530 BFY196529:BFY196530 AWC196529:AWC196530 AMG196529:AMG196530 ACK196529:ACK196530 SO196529:SO196530 IS196529:IS196530 I196529:J196530 WVE130993:WVE130994 WLI130993:WLI130994 WBM130993:WBM130994 VRQ130993:VRQ130994 VHU130993:VHU130994 UXY130993:UXY130994 UOC130993:UOC130994 UEG130993:UEG130994 TUK130993:TUK130994 TKO130993:TKO130994 TAS130993:TAS130994 SQW130993:SQW130994 SHA130993:SHA130994 RXE130993:RXE130994 RNI130993:RNI130994 RDM130993:RDM130994 QTQ130993:QTQ130994 QJU130993:QJU130994 PZY130993:PZY130994 PQC130993:PQC130994 PGG130993:PGG130994 OWK130993:OWK130994 OMO130993:OMO130994 OCS130993:OCS130994 NSW130993:NSW130994 NJA130993:NJA130994 MZE130993:MZE130994 MPI130993:MPI130994 MFM130993:MFM130994 LVQ130993:LVQ130994 LLU130993:LLU130994 LBY130993:LBY130994 KSC130993:KSC130994 KIG130993:KIG130994 JYK130993:JYK130994 JOO130993:JOO130994 JES130993:JES130994 IUW130993:IUW130994 ILA130993:ILA130994 IBE130993:IBE130994 HRI130993:HRI130994 HHM130993:HHM130994 GXQ130993:GXQ130994 GNU130993:GNU130994 GDY130993:GDY130994 FUC130993:FUC130994 FKG130993:FKG130994 FAK130993:FAK130994 EQO130993:EQO130994 EGS130993:EGS130994 DWW130993:DWW130994 DNA130993:DNA130994 DDE130993:DDE130994 CTI130993:CTI130994 CJM130993:CJM130994 BZQ130993:BZQ130994 BPU130993:BPU130994 BFY130993:BFY130994 AWC130993:AWC130994 AMG130993:AMG130994 ACK130993:ACK130994 SO130993:SO130994 IS130993:IS130994 I130993:J130994 WVE65457:WVE65458 WLI65457:WLI65458 WBM65457:WBM65458 VRQ65457:VRQ65458 VHU65457:VHU65458 UXY65457:UXY65458 UOC65457:UOC65458 UEG65457:UEG65458 TUK65457:TUK65458 TKO65457:TKO65458 TAS65457:TAS65458 SQW65457:SQW65458 SHA65457:SHA65458 RXE65457:RXE65458 RNI65457:RNI65458 RDM65457:RDM65458 QTQ65457:QTQ65458 QJU65457:QJU65458 PZY65457:PZY65458 PQC65457:PQC65458 PGG65457:PGG65458 OWK65457:OWK65458 OMO65457:OMO65458 OCS65457:OCS65458 NSW65457:NSW65458 NJA65457:NJA65458 MZE65457:MZE65458 MPI65457:MPI65458 MFM65457:MFM65458 LVQ65457:LVQ65458 LLU65457:LLU65458 LBY65457:LBY65458 KSC65457:KSC65458 KIG65457:KIG65458 JYK65457:JYK65458 JOO65457:JOO65458 JES65457:JES65458 IUW65457:IUW65458 ILA65457:ILA65458 IBE65457:IBE65458 HRI65457:HRI65458 HHM65457:HHM65458 GXQ65457:GXQ65458 GNU65457:GNU65458 GDY65457:GDY65458 FUC65457:FUC65458 FKG65457:FKG65458 FAK65457:FAK65458 EQO65457:EQO65458 EGS65457:EGS65458 DWW65457:DWW65458 DNA65457:DNA65458 DDE65457:DDE65458 CTI65457:CTI65458 CJM65457:CJM65458 BZQ65457:BZQ65458 BPU65457:BPU65458 BFY65457:BFY65458 AWC65457:AWC65458 AMG65457:AMG65458 ACK65457:ACK65458 SO65457:SO65458 IS65457:IS65458 I65457:J65458 WTI18:WTI42 GW18:GW42 QS18:QS42 AAO18:AAO42 AKK18:AKK42 AUG18:AUG42 BEC18:BEC42 BNY18:BNY42 BXU18:BXU42 CHQ18:CHQ42 CRM18:CRM42 DBI18:DBI42 DLE18:DLE42 DVA18:DVA42 EEW18:EEW42 EOS18:EOS42 EYO18:EYO42 FIK18:FIK42 FSG18:FSG42 GCC18:GCC42 GLY18:GLY42 GVU18:GVU42 HFQ18:HFQ42 HPM18:HPM42 HZI18:HZI42 IJE18:IJE42 ITA18:ITA42 JCW18:JCW42 JMS18:JMS42 JWO18:JWO42 KGK18:KGK42 KQG18:KQG42 LAC18:LAC42 LJY18:LJY42 LTU18:LTU42 MDQ18:MDQ42 MNM18:MNM42 MXI18:MXI42 NHE18:NHE42 NRA18:NRA42 OAW18:OAW42 OKS18:OKS42 OUO18:OUO42 PEK18:PEK42 POG18:POG42 PYC18:PYC42 QHY18:QHY42 QRU18:QRU42 RBQ18:RBQ42 RLM18:RLM42 RVI18:RVI42 SFE18:SFE42 SPA18:SPA42 SYW18:SYW42 TIS18:TIS42 TSO18:TSO42 UCK18:UCK42 UMG18:UMG42 UWC18:UWC42 VFY18:VFY42 VPU18:VPU42 VZQ18:VZQ42 WJM18:WJM42" xr:uid="{3E9A44E5-C225-470B-9E44-011C1A8A6AF2}">
      <formula1>"Personnel,Investissement,Prestations externes,Communication,Déplacement,Contribution en nature"</formula1>
    </dataValidation>
    <dataValidation type="list" allowBlank="1" showInputMessage="1" showErrorMessage="1" sqref="WTH8:WTH42 WJL8:WJL42 VZP8:VZP42 VPT8:VPT42 VFX8:VFX42 UWB8:UWB42 UMF8:UMF42 UCJ8:UCJ42 TSN8:TSN42 TIR8:TIR42 SYV8:SYV42 SOZ8:SOZ42 SFD8:SFD42 RVH8:RVH42 RLL8:RLL42 RBP8:RBP42 QRT8:QRT42 QHX8:QHX42 PYB8:PYB42 POF8:POF42 PEJ8:PEJ42 OUN8:OUN42 OKR8:OKR42 OAV8:OAV42 NQZ8:NQZ42 NHD8:NHD42 MXH8:MXH42 MNL8:MNL42 MDP8:MDP42 LTT8:LTT42 LJX8:LJX42 LAB8:LAB42 KQF8:KQF42 KGJ8:KGJ42 JWN8:JWN42 JMR8:JMR42 JCV8:JCV42 ISZ8:ISZ42 IJD8:IJD42 HZH8:HZH42 HPL8:HPL42 HFP8:HFP42 GVT8:GVT42 GLX8:GLX42 GCB8:GCB42 FSF8:FSF42 FIJ8:FIJ42 EYN8:EYN42 EOR8:EOR42 EEV8:EEV42 DUZ8:DUZ42 DLD8:DLD42 DBH8:DBH42 CRL8:CRL42 CHP8:CHP42 BXT8:BXT42 BNX8:BNX42 BEB8:BEB42 AUF8:AUF42 AKJ8:AKJ42 AAN8:AAN42 QR8:QR42 GV8:GV42" xr:uid="{3298D4B6-7E6A-4239-9310-37195B09EC25}">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3"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3BBCD1E-8BA8-4697-94C5-593C6AB8D89B}">
          <x14:formula1>
            <xm:f>Feuil13!$A$1:$A$7</xm:f>
          </x14:formula1>
          <xm:sqref>G8:G42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K34"/>
  <sheetViews>
    <sheetView topLeftCell="C4" zoomScale="90" zoomScaleNormal="90" zoomScaleSheetLayoutView="85" workbookViewId="0">
      <selection activeCell="I13" sqref="I13"/>
    </sheetView>
  </sheetViews>
  <sheetFormatPr baseColWidth="10" defaultColWidth="11.453125" defaultRowHeight="12.5" x14ac:dyDescent="0.25"/>
  <cols>
    <col min="1" max="1" width="62.453125" style="5" customWidth="1"/>
    <col min="2" max="2" width="19" style="5" customWidth="1"/>
    <col min="3" max="8" width="17.453125" style="5" customWidth="1"/>
    <col min="9" max="9" width="15.453125" style="5" customWidth="1"/>
    <col min="10" max="10" width="13.81640625" style="5" bestFit="1" customWidth="1"/>
    <col min="11" max="11" width="14.7265625" style="5" bestFit="1" customWidth="1"/>
    <col min="12" max="12" width="12.1796875" style="5" bestFit="1" customWidth="1"/>
    <col min="13" max="16384" width="11.453125" style="5"/>
  </cols>
  <sheetData>
    <row r="1" spans="1:11" s="101" customFormat="1" ht="15.5" x14ac:dyDescent="0.35">
      <c r="A1" s="148" t="str">
        <f>'O1-CF'!A1</f>
        <v>NOM PROJET / NOME PROGETTO</v>
      </c>
      <c r="B1" s="148"/>
      <c r="C1" s="148"/>
      <c r="D1" s="148"/>
      <c r="E1" s="148"/>
      <c r="F1" s="148"/>
      <c r="G1" s="148"/>
      <c r="H1" s="148"/>
      <c r="I1" s="148"/>
    </row>
    <row r="2" spans="1:11" s="101" customFormat="1" ht="15.5" x14ac:dyDescent="0.35">
      <c r="A2" s="148" t="s">
        <v>96</v>
      </c>
      <c r="B2" s="148"/>
      <c r="C2" s="148"/>
      <c r="D2" s="148"/>
      <c r="E2" s="148"/>
      <c r="F2" s="148"/>
      <c r="G2" s="148"/>
      <c r="H2" s="148"/>
      <c r="I2" s="148"/>
    </row>
    <row r="3" spans="1:11" ht="13" x14ac:dyDescent="0.3">
      <c r="A3" s="150" t="str">
        <f>'O1-CF'!A3</f>
        <v>Tableau des coûts détaillés / Lista dei costi dettagliati - Version / Versione 1 du JJ/MM/AA</v>
      </c>
      <c r="B3" s="150"/>
      <c r="C3" s="150"/>
      <c r="D3" s="150"/>
      <c r="E3" s="150"/>
      <c r="F3" s="150"/>
      <c r="G3" s="150"/>
      <c r="H3" s="150"/>
      <c r="I3" s="150"/>
    </row>
    <row r="4" spans="1:11" ht="13" x14ac:dyDescent="0.3">
      <c r="A4" s="40"/>
      <c r="B4" s="40"/>
      <c r="C4" s="40"/>
      <c r="D4" s="40"/>
      <c r="E4" s="40"/>
      <c r="F4" s="40"/>
      <c r="G4" s="40"/>
      <c r="H4" s="40"/>
      <c r="I4" s="40"/>
    </row>
    <row r="5" spans="1:11" ht="32.25" customHeight="1" x14ac:dyDescent="0.25">
      <c r="A5" s="147" t="s">
        <v>98</v>
      </c>
      <c r="B5" s="147"/>
      <c r="C5" s="147"/>
      <c r="D5" s="147"/>
      <c r="E5" s="147"/>
      <c r="F5" s="147"/>
      <c r="G5" s="147"/>
      <c r="H5" s="147"/>
      <c r="I5" s="147"/>
    </row>
    <row r="6" spans="1:11" ht="32.25" customHeight="1" x14ac:dyDescent="0.25">
      <c r="A6" s="147" t="s">
        <v>97</v>
      </c>
      <c r="B6" s="147"/>
      <c r="C6" s="147"/>
      <c r="D6" s="147"/>
      <c r="E6" s="147"/>
      <c r="F6" s="147"/>
      <c r="G6" s="147"/>
      <c r="H6" s="147"/>
      <c r="I6" s="147"/>
    </row>
    <row r="7" spans="1:11" x14ac:dyDescent="0.25">
      <c r="D7" s="1"/>
      <c r="E7" s="1"/>
      <c r="F7" s="1"/>
      <c r="G7" s="1"/>
      <c r="H7" s="1"/>
      <c r="I7" s="1"/>
    </row>
    <row r="8" spans="1:11" ht="36.75" customHeight="1" x14ac:dyDescent="0.25">
      <c r="A8" s="100" t="s">
        <v>7</v>
      </c>
      <c r="B8" s="100" t="s">
        <v>36</v>
      </c>
      <c r="C8" s="100" t="s">
        <v>21</v>
      </c>
      <c r="D8" s="100" t="s">
        <v>24</v>
      </c>
      <c r="E8" s="100" t="s">
        <v>22</v>
      </c>
      <c r="F8" s="100" t="s">
        <v>25</v>
      </c>
      <c r="G8" s="100" t="s">
        <v>23</v>
      </c>
      <c r="H8" s="100" t="s">
        <v>26</v>
      </c>
      <c r="I8" s="100" t="s">
        <v>134</v>
      </c>
      <c r="J8" s="100" t="s">
        <v>135</v>
      </c>
      <c r="K8" s="100" t="s">
        <v>31</v>
      </c>
    </row>
    <row r="9" spans="1:11" s="68" customFormat="1" ht="27.75" customHeight="1" x14ac:dyDescent="0.35">
      <c r="A9" s="104" t="s">
        <v>119</v>
      </c>
      <c r="B9" s="106">
        <f>SUM('O1-CF:O1-P9'!J54)</f>
        <v>7860</v>
      </c>
      <c r="C9" s="106">
        <f>SUM('O1-CF:O1-P9'!K54)</f>
        <v>16000</v>
      </c>
      <c r="D9" s="106">
        <f>SUM('O1-CF:O1-P9'!L54)</f>
        <v>2800</v>
      </c>
      <c r="E9" s="106">
        <f>SUM('O1-CF:O1-P9'!M54)</f>
        <v>10487.819999999998</v>
      </c>
      <c r="F9" s="106">
        <f>SUM('O1-CF:O1-P9'!N54)</f>
        <v>0</v>
      </c>
      <c r="G9" s="106">
        <f>SUM('O1-CF:O1-P9'!O54)</f>
        <v>0</v>
      </c>
      <c r="H9" s="106">
        <f>SUM('O1-CF:O1-P9'!P54)</f>
        <v>800</v>
      </c>
      <c r="I9" s="106">
        <f>SUM('O1-CF:O1-P9'!Q54)</f>
        <v>4400</v>
      </c>
      <c r="J9" s="106">
        <f>SUM('O1-CF:O1-P9'!R54)</f>
        <v>4400</v>
      </c>
      <c r="K9" s="32">
        <f>SUM(B9:J9)</f>
        <v>46747.82</v>
      </c>
    </row>
    <row r="10" spans="1:11" s="68" customFormat="1" ht="27.75" customHeight="1" x14ac:dyDescent="0.35">
      <c r="A10" s="104" t="s">
        <v>120</v>
      </c>
      <c r="B10" s="106">
        <f>SUM('O1-CF:O1-P9'!J55)</f>
        <v>1179</v>
      </c>
      <c r="C10" s="106">
        <f>SUM('O1-CF:O1-P9'!K55)</f>
        <v>2400</v>
      </c>
      <c r="D10" s="106">
        <f>SUM('O1-CF:O1-P9'!L55)</f>
        <v>420</v>
      </c>
      <c r="E10" s="106">
        <f>SUM('O1-CF:O1-P9'!M55)</f>
        <v>1573.1729999999995</v>
      </c>
      <c r="F10" s="106">
        <f>SUM('O1-CF:O1-P9'!N55)</f>
        <v>0</v>
      </c>
      <c r="G10" s="106">
        <f>SUM('O1-CF:O1-P9'!O55)</f>
        <v>0</v>
      </c>
      <c r="H10" s="106">
        <f>SUM('O1-CF:O1-P9'!P55)</f>
        <v>120</v>
      </c>
      <c r="I10" s="106">
        <f>SUM('O1-CF:O1-P9'!Q55)</f>
        <v>660</v>
      </c>
      <c r="J10" s="106">
        <f>SUM('O1-CF:O1-P9'!R55)</f>
        <v>660</v>
      </c>
      <c r="K10" s="32">
        <f>SUM(B10:J10)</f>
        <v>7012.1729999999998</v>
      </c>
    </row>
    <row r="11" spans="1:11" s="68" customFormat="1" ht="27.75" customHeight="1" x14ac:dyDescent="0.35">
      <c r="A11" s="104" t="s">
        <v>121</v>
      </c>
      <c r="B11" s="106">
        <f>SUM('O1-CF:O1-P9'!J56)</f>
        <v>786</v>
      </c>
      <c r="C11" s="106">
        <f>SUM('O1-CF:O1-P9'!K56)</f>
        <v>1600</v>
      </c>
      <c r="D11" s="106">
        <f>SUM('O1-CF:O1-P9'!L56)</f>
        <v>280</v>
      </c>
      <c r="E11" s="106">
        <f>SUM('O1-CF:O1-P9'!M56)</f>
        <v>1048.7819999999999</v>
      </c>
      <c r="F11" s="106">
        <f>SUM('O1-CF:O1-P9'!N56)</f>
        <v>0</v>
      </c>
      <c r="G11" s="106">
        <f>SUM('O1-CF:O1-P9'!O56)</f>
        <v>0</v>
      </c>
      <c r="H11" s="106">
        <f>SUM('O1-CF:O1-P9'!P56)</f>
        <v>80</v>
      </c>
      <c r="I11" s="106">
        <f>SUM('O1-CF:O1-P9'!Q56)</f>
        <v>440</v>
      </c>
      <c r="J11" s="106">
        <f>SUM('O1-CF:O1-P9'!R56)</f>
        <v>440</v>
      </c>
      <c r="K11" s="32">
        <f t="shared" ref="K11:K13" si="0">SUM(B11:J11)</f>
        <v>4674.7820000000002</v>
      </c>
    </row>
    <row r="12" spans="1:11" s="68" customFormat="1" ht="27.75" customHeight="1" x14ac:dyDescent="0.35">
      <c r="A12" s="104" t="s">
        <v>15</v>
      </c>
      <c r="B12" s="106">
        <f>SUM('O1-CF:O1-P9'!J57)</f>
        <v>39300</v>
      </c>
      <c r="C12" s="106">
        <f>SUM('O1-CF:O1-P9'!K57)</f>
        <v>80000</v>
      </c>
      <c r="D12" s="106">
        <f>SUM('O1-CF:O1-P9'!L57)</f>
        <v>0</v>
      </c>
      <c r="E12" s="106">
        <f>SUM('O1-CF:O1-P9'!M57)</f>
        <v>52439.100000000006</v>
      </c>
      <c r="F12" s="106">
        <f>SUM('O1-CF:O1-P9'!N57)</f>
        <v>0</v>
      </c>
      <c r="G12" s="106">
        <f>SUM('O1-CF:O1-P9'!O57)</f>
        <v>0</v>
      </c>
      <c r="H12" s="106">
        <f>SUM('O1-CF:O1-P9'!P57)</f>
        <v>2000</v>
      </c>
      <c r="I12" s="106">
        <f>SUM('O1-CF:O1-P9'!Q57)</f>
        <v>4000</v>
      </c>
      <c r="J12" s="106">
        <f>SUM('O1-CF:O1-P9'!R57)</f>
        <v>4000</v>
      </c>
      <c r="K12" s="32">
        <f t="shared" si="0"/>
        <v>181739.1</v>
      </c>
    </row>
    <row r="13" spans="1:11" s="68" customFormat="1" ht="27.75" customHeight="1" x14ac:dyDescent="0.35">
      <c r="A13" s="104" t="s">
        <v>16</v>
      </c>
      <c r="B13" s="106">
        <f>SUM('O1-CF:O1-P9'!J58)</f>
        <v>0</v>
      </c>
      <c r="C13" s="106">
        <f>SUM('O1-CF:O1-P9'!K58)</f>
        <v>0</v>
      </c>
      <c r="D13" s="106">
        <f>SUM('O1-CF:O1-P9'!L58)</f>
        <v>14000</v>
      </c>
      <c r="E13" s="106">
        <f>SUM('O1-CF:O1-P9'!M58)</f>
        <v>0</v>
      </c>
      <c r="F13" s="106">
        <f>SUM('O1-CF:O1-P9'!N58)</f>
        <v>0</v>
      </c>
      <c r="G13" s="106">
        <f>SUM('O1-CF:O1-P9'!O58)</f>
        <v>0</v>
      </c>
      <c r="H13" s="106">
        <f>SUM('O1-CF:O1-P9'!P58)</f>
        <v>2000</v>
      </c>
      <c r="I13" s="106">
        <f>SUM('O1-CF:O1-P9'!Q58)</f>
        <v>18000</v>
      </c>
      <c r="J13" s="106">
        <f>SUM('O1-CF:O1-P9'!R58)</f>
        <v>18000</v>
      </c>
      <c r="K13" s="32">
        <f t="shared" si="0"/>
        <v>52000</v>
      </c>
    </row>
    <row r="14" spans="1:11" s="68" customFormat="1" ht="27.75" customHeight="1" x14ac:dyDescent="0.35">
      <c r="A14" s="105" t="s">
        <v>65</v>
      </c>
      <c r="B14" s="106">
        <f>SUM('O2-CF:O2-P9'!J48)</f>
        <v>35000</v>
      </c>
      <c r="C14" s="106">
        <f>SUM('O2-CF:O2-P9'!K48)</f>
        <v>3500</v>
      </c>
      <c r="D14" s="106">
        <f>SUM('O2-CF:O2-P9'!L48)</f>
        <v>3500</v>
      </c>
      <c r="E14" s="106">
        <f>SUM('O2-CF:O2-P9'!M48)</f>
        <v>178500</v>
      </c>
      <c r="F14" s="106">
        <f>SUM('O2-CF:O2-P9'!N48)</f>
        <v>178500</v>
      </c>
      <c r="G14" s="106">
        <f>SUM('O2-CF:O2-P9'!O48)</f>
        <v>178500</v>
      </c>
      <c r="H14" s="106">
        <f>SUM('O2-CF:O2-P9'!P48)</f>
        <v>175000</v>
      </c>
      <c r="I14" s="106">
        <f>SUM('O2-CF:O2-P9'!Q48)</f>
        <v>2000</v>
      </c>
      <c r="J14" s="106">
        <f>SUM('O2-CF:O2-P9'!R48)</f>
        <v>3000</v>
      </c>
      <c r="K14" s="96">
        <f>SUM(B14:J14)</f>
        <v>757500</v>
      </c>
    </row>
    <row r="15" spans="1:11" s="68" customFormat="1" ht="27.75" customHeight="1" x14ac:dyDescent="0.35">
      <c r="A15" s="105" t="s">
        <v>93</v>
      </c>
      <c r="B15" s="106">
        <f>SUM('O2-CF:O2-P9'!J49)</f>
        <v>14000</v>
      </c>
      <c r="C15" s="106">
        <f>SUM('O2-CF:O2-P9'!K49)</f>
        <v>1400</v>
      </c>
      <c r="D15" s="106">
        <f>SUM('O2-CF:O2-P9'!L49)</f>
        <v>1400</v>
      </c>
      <c r="E15" s="106">
        <f>SUM('O2-CF:O2-P9'!M49)</f>
        <v>71400</v>
      </c>
      <c r="F15" s="106">
        <f>SUM('O2-CF:O2-P9'!N49)</f>
        <v>71400</v>
      </c>
      <c r="G15" s="106">
        <f>SUM('O2-CF:O2-P9'!O49)</f>
        <v>71400</v>
      </c>
      <c r="H15" s="106">
        <f>SUM('O2-CF:O2-P9'!P49)</f>
        <v>70000</v>
      </c>
      <c r="I15" s="106">
        <f>SUM('O2-CF:O2-P9'!Q49)</f>
        <v>800</v>
      </c>
      <c r="J15" s="106">
        <f>SUM('O2-CF:O2-P9'!R49)</f>
        <v>1200</v>
      </c>
      <c r="K15" s="96">
        <f>SUM(B15:J15)</f>
        <v>303000</v>
      </c>
    </row>
    <row r="16" spans="1:11" ht="13" x14ac:dyDescent="0.3">
      <c r="A16" s="97" t="s">
        <v>8</v>
      </c>
      <c r="B16" s="98">
        <f t="shared" ref="B16:J16" si="1">SUM(B9:B15)</f>
        <v>98125</v>
      </c>
      <c r="C16" s="98">
        <f t="shared" si="1"/>
        <v>104900</v>
      </c>
      <c r="D16" s="98">
        <f t="shared" si="1"/>
        <v>22400</v>
      </c>
      <c r="E16" s="98">
        <f t="shared" si="1"/>
        <v>315448.875</v>
      </c>
      <c r="F16" s="98">
        <f t="shared" si="1"/>
        <v>249900</v>
      </c>
      <c r="G16" s="98">
        <f t="shared" si="1"/>
        <v>249900</v>
      </c>
      <c r="H16" s="98">
        <f t="shared" si="1"/>
        <v>250000</v>
      </c>
      <c r="I16" s="98">
        <f t="shared" si="1"/>
        <v>30300</v>
      </c>
      <c r="J16" s="98">
        <f t="shared" si="1"/>
        <v>31700</v>
      </c>
      <c r="K16" s="99">
        <f>SUM(B16:J16)</f>
        <v>1352673.875</v>
      </c>
    </row>
    <row r="17" spans="1:11" x14ac:dyDescent="0.25">
      <c r="A17" s="44"/>
      <c r="B17" s="44"/>
      <c r="C17" s="34"/>
      <c r="D17" s="34"/>
      <c r="E17" s="34"/>
      <c r="F17" s="34"/>
      <c r="G17" s="34"/>
      <c r="H17" s="34"/>
      <c r="I17" s="44"/>
    </row>
    <row r="18" spans="1:11" x14ac:dyDescent="0.25">
      <c r="A18" s="45"/>
      <c r="B18" s="44"/>
      <c r="C18" s="34"/>
      <c r="D18" s="34"/>
      <c r="E18" s="34"/>
      <c r="F18" s="34"/>
      <c r="G18" s="34"/>
      <c r="H18" s="34"/>
      <c r="I18" s="44"/>
    </row>
    <row r="19" spans="1:11" ht="47.25" customHeight="1" x14ac:dyDescent="0.25">
      <c r="A19" s="100" t="s">
        <v>4</v>
      </c>
      <c r="B19" s="100" t="str">
        <f>B8</f>
        <v>Dépenses de préparation / Spese di preparazione</v>
      </c>
      <c r="C19" s="100" t="s">
        <v>21</v>
      </c>
      <c r="D19" s="100" t="s">
        <v>24</v>
      </c>
      <c r="E19" s="100" t="s">
        <v>22</v>
      </c>
      <c r="F19" s="100" t="s">
        <v>25</v>
      </c>
      <c r="G19" s="100" t="s">
        <v>23</v>
      </c>
      <c r="H19" s="100" t="s">
        <v>26</v>
      </c>
      <c r="I19" s="100" t="s">
        <v>134</v>
      </c>
      <c r="J19" s="100" t="s">
        <v>135</v>
      </c>
      <c r="K19" s="100" t="s">
        <v>31</v>
      </c>
    </row>
    <row r="20" spans="1:11" s="68" customFormat="1" ht="17.25" customHeight="1" x14ac:dyDescent="0.35">
      <c r="A20" s="94">
        <v>0</v>
      </c>
      <c r="B20" s="106">
        <f>SUM('O1-CF:O1-P9'!J63)+SUM('O2-CF:O2-P9'!J54)</f>
        <v>98125</v>
      </c>
      <c r="C20" s="106">
        <f>SUM('O1-CF:O1-P9'!K63)+SUM('O2-CF:O2-P9'!K54)</f>
        <v>0</v>
      </c>
      <c r="D20" s="106">
        <f>SUM('O1-CF:O1-P9'!L63)+SUM('O2-CF:O2-P9'!L54)</f>
        <v>0</v>
      </c>
      <c r="E20" s="106">
        <f>SUM('O1-CF:O1-P9'!M63)+SUM('O2-CF:O2-P9'!M54)</f>
        <v>0</v>
      </c>
      <c r="F20" s="106">
        <f>SUM('O1-CF:O1-P9'!N63)+SUM('O2-CF:O2-P9'!N54)</f>
        <v>0</v>
      </c>
      <c r="G20" s="106">
        <f>SUM('O1-CF:O1-P9'!O63)+SUM('O2-CF:O2-P9'!O54)</f>
        <v>0</v>
      </c>
      <c r="H20" s="106">
        <f>SUM('O1-CF:O1-P9'!P63)+SUM('O2-CF:O2-P9'!P54)</f>
        <v>0</v>
      </c>
      <c r="I20" s="106">
        <f>SUM('O1-CF:O1-P9'!Q63)+SUM('O2-CF:O2-P9'!Q54)</f>
        <v>0</v>
      </c>
      <c r="J20" s="106">
        <f>SUM('O1-CF:O1-P9'!R63)+SUM('O2-CF:O2-P9'!R54)</f>
        <v>0</v>
      </c>
      <c r="K20" s="32">
        <f>SUM(B20:J20)</f>
        <v>98125</v>
      </c>
    </row>
    <row r="21" spans="1:11" s="68" customFormat="1" ht="17.25" customHeight="1" x14ac:dyDescent="0.35">
      <c r="A21" s="94">
        <v>1</v>
      </c>
      <c r="B21" s="106">
        <f>SUM('O1-CF:O1-P9'!J64)+SUM('O2-CF:O2-P9'!J55)</f>
        <v>0</v>
      </c>
      <c r="C21" s="106">
        <f>SUM('O1-CF:O1-P9'!K64)+SUM('O2-CF:O2-P9'!K55)</f>
        <v>104900</v>
      </c>
      <c r="D21" s="106">
        <f>SUM('O1-CF:O1-P9'!L64)+SUM('O2-CF:O2-P9'!L55)</f>
        <v>4900</v>
      </c>
      <c r="E21" s="106">
        <f>SUM('O1-CF:O1-P9'!M64)+SUM('O2-CF:O2-P9'!M55)</f>
        <v>17400</v>
      </c>
      <c r="F21" s="106">
        <f>SUM('O1-CF:O1-P9'!N64)+SUM('O2-CF:O2-P9'!N55)</f>
        <v>4900</v>
      </c>
      <c r="G21" s="106">
        <f>SUM('O1-CF:O1-P9'!O64)+SUM('O2-CF:O2-P9'!O55)</f>
        <v>4900</v>
      </c>
      <c r="H21" s="106">
        <f>SUM('O1-CF:O1-P9'!P64)+SUM('O2-CF:O2-P9'!P55)</f>
        <v>0</v>
      </c>
      <c r="I21" s="106">
        <f>SUM('O1-CF:O1-P9'!Q64)+SUM('O2-CF:O2-P9'!Q55)</f>
        <v>0</v>
      </c>
      <c r="J21" s="106">
        <f>SUM('O1-CF:O1-P9'!R64)+SUM('O2-CF:O2-P9'!R55)</f>
        <v>0</v>
      </c>
      <c r="K21" s="32">
        <f t="shared" ref="K21:K23" si="2">SUM(B21:J21)</f>
        <v>137000</v>
      </c>
    </row>
    <row r="22" spans="1:11" s="68" customFormat="1" ht="17.25" customHeight="1" x14ac:dyDescent="0.35">
      <c r="A22" s="94">
        <v>2</v>
      </c>
      <c r="B22" s="106">
        <f>SUM('O1-CF:O1-P9'!J65)+SUM('O2-CF:O2-P9'!J56)</f>
        <v>0</v>
      </c>
      <c r="C22" s="106">
        <f>SUM('O1-CF:O1-P9'!K65)+SUM('O2-CF:O2-P9'!K56)</f>
        <v>0</v>
      </c>
      <c r="D22" s="106">
        <f>SUM('O1-CF:O1-P9'!L65)+SUM('O2-CF:O2-P9'!L56)</f>
        <v>0</v>
      </c>
      <c r="E22" s="106">
        <f>SUM('O1-CF:O1-P9'!M65)+SUM('O2-CF:O2-P9'!M56)</f>
        <v>0</v>
      </c>
      <c r="F22" s="106">
        <f>SUM('O1-CF:O1-P9'!N65)+SUM('O2-CF:O2-P9'!N56)</f>
        <v>0</v>
      </c>
      <c r="G22" s="106">
        <f>SUM('O1-CF:O1-P9'!O65)+SUM('O2-CF:O2-P9'!O56)</f>
        <v>0</v>
      </c>
      <c r="H22" s="106">
        <f>SUM('O1-CF:O1-P9'!P65)+SUM('O2-CF:O2-P9'!P56)</f>
        <v>0</v>
      </c>
      <c r="I22" s="106">
        <f>SUM('O1-CF:O1-P9'!Q65)+SUM('O2-CF:O2-P9'!Q56)</f>
        <v>0</v>
      </c>
      <c r="J22" s="106">
        <f>SUM('O1-CF:O1-P9'!R65)+SUM('O2-CF:O2-P9'!R56)</f>
        <v>0</v>
      </c>
      <c r="K22" s="32">
        <f t="shared" si="2"/>
        <v>0</v>
      </c>
    </row>
    <row r="23" spans="1:11" s="68" customFormat="1" ht="17.25" customHeight="1" x14ac:dyDescent="0.35">
      <c r="A23" s="94">
        <v>3</v>
      </c>
      <c r="B23" s="106">
        <f>SUM('O1-CF:O1-P9'!J66)+SUM('O2-CF:O2-P9'!J57)</f>
        <v>0</v>
      </c>
      <c r="C23" s="106">
        <f>SUM('O1-CF:O1-P9'!K66)+SUM('O2-CF:O2-P9'!K57)</f>
        <v>0</v>
      </c>
      <c r="D23" s="106">
        <f>SUM('O1-CF:O1-P9'!L66)+SUM('O2-CF:O2-P9'!L57)</f>
        <v>17500</v>
      </c>
      <c r="E23" s="106">
        <f>SUM('O1-CF:O1-P9'!M66)+SUM('O2-CF:O2-P9'!M57)</f>
        <v>298048.875</v>
      </c>
      <c r="F23" s="106">
        <f>SUM('O1-CF:O1-P9'!N66)+SUM('O2-CF:O2-P9'!N57)</f>
        <v>245000</v>
      </c>
      <c r="G23" s="106">
        <f>SUM('O1-CF:O1-P9'!O66)+SUM('O2-CF:O2-P9'!O57)</f>
        <v>245000</v>
      </c>
      <c r="H23" s="106">
        <f>SUM('O1-CF:O1-P9'!P66)+SUM('O2-CF:O2-P9'!P57)</f>
        <v>245000</v>
      </c>
      <c r="I23" s="106">
        <f>SUM('O1-CF:O1-P9'!Q66)+SUM('O2-CF:O2-P9'!Q57)</f>
        <v>0</v>
      </c>
      <c r="J23" s="106">
        <f>SUM('O1-CF:O1-P9'!R66)+SUM('O2-CF:O2-P9'!R57)</f>
        <v>0</v>
      </c>
      <c r="K23" s="32">
        <f t="shared" si="2"/>
        <v>1050548.875</v>
      </c>
    </row>
    <row r="24" spans="1:11" s="68" customFormat="1" ht="17.25" customHeight="1" x14ac:dyDescent="0.35">
      <c r="A24" s="94">
        <v>4</v>
      </c>
      <c r="B24" s="106">
        <f>SUM('O1-CF:O1-P9'!J67)+SUM('O2-CF:O2-P9'!J58)</f>
        <v>0</v>
      </c>
      <c r="C24" s="106">
        <f>SUM('O1-CF:O1-P9'!K67)+SUM('O2-CF:O2-P9'!K58)</f>
        <v>0</v>
      </c>
      <c r="D24" s="106">
        <f>SUM('O1-CF:O1-P9'!L67)+SUM('O2-CF:O2-P9'!L58)</f>
        <v>0</v>
      </c>
      <c r="E24" s="106">
        <f>SUM('O1-CF:O1-P9'!M67)+SUM('O2-CF:O2-P9'!M58)</f>
        <v>0</v>
      </c>
      <c r="F24" s="106">
        <f>SUM('O1-CF:O1-P9'!N67)+SUM('O2-CF:O2-P9'!N58)</f>
        <v>0</v>
      </c>
      <c r="G24" s="106">
        <f>SUM('O1-CF:O1-P9'!O67)+SUM('O2-CF:O2-P9'!O58)</f>
        <v>0</v>
      </c>
      <c r="H24" s="106">
        <f>SUM('O1-CF:O1-P9'!P67)+SUM('O2-CF:O2-P9'!P58)</f>
        <v>0</v>
      </c>
      <c r="I24" s="106">
        <f>SUM('O1-CF:O1-P9'!Q67)+SUM('O2-CF:O2-P9'!Q58)</f>
        <v>2800</v>
      </c>
      <c r="J24" s="106">
        <f>SUM('O1-CF:O1-P9'!R67)+SUM('O2-CF:O2-P9'!R58)</f>
        <v>0</v>
      </c>
      <c r="K24" s="32">
        <f>SUM(B24:J24)</f>
        <v>2800</v>
      </c>
    </row>
    <row r="25" spans="1:11" s="68" customFormat="1" ht="17.25" customHeight="1" x14ac:dyDescent="0.35">
      <c r="A25" s="94">
        <v>5</v>
      </c>
      <c r="B25" s="106">
        <f>SUM('O1-CF:O1-P9'!J68)+SUM('O2-CF:O2-P9'!J59)</f>
        <v>0</v>
      </c>
      <c r="C25" s="106">
        <f>SUM('O1-CF:O1-P9'!K68)+SUM('O2-CF:O2-P9'!K59)</f>
        <v>0</v>
      </c>
      <c r="D25" s="106">
        <f>SUM('O1-CF:O1-P9'!L68)+SUM('O2-CF:O2-P9'!L59)</f>
        <v>0</v>
      </c>
      <c r="E25" s="106">
        <f>SUM('O1-CF:O1-P9'!M68)+SUM('O2-CF:O2-P9'!M59)</f>
        <v>0</v>
      </c>
      <c r="F25" s="106">
        <f>SUM('O1-CF:O1-P9'!N68)+SUM('O2-CF:O2-P9'!N59)</f>
        <v>0</v>
      </c>
      <c r="G25" s="106">
        <f>SUM('O1-CF:O1-P9'!O68)+SUM('O2-CF:O2-P9'!O59)</f>
        <v>0</v>
      </c>
      <c r="H25" s="106">
        <f>SUM('O1-CF:O1-P9'!P68)+SUM('O2-CF:O2-P9'!P59)</f>
        <v>5000</v>
      </c>
      <c r="I25" s="106">
        <f>SUM('O1-CF:O1-P9'!Q68)+SUM('O2-CF:O2-P9'!Q59)</f>
        <v>27500</v>
      </c>
      <c r="J25" s="106">
        <f>SUM('O1-CF:O1-P9'!R68)+SUM('O2-CF:O2-P9'!R59)</f>
        <v>31700</v>
      </c>
      <c r="K25" s="32">
        <f>SUM(B25:J25)</f>
        <v>64200</v>
      </c>
    </row>
    <row r="26" spans="1:11" ht="13" x14ac:dyDescent="0.3">
      <c r="A26" s="97" t="s">
        <v>8</v>
      </c>
      <c r="B26" s="98">
        <f>SUM(B20:B25)</f>
        <v>98125</v>
      </c>
      <c r="C26" s="98">
        <f>SUM(C20:C25)</f>
        <v>104900</v>
      </c>
      <c r="D26" s="98">
        <f t="shared" ref="D26:H26" si="3">SUM(D20:D25)</f>
        <v>22400</v>
      </c>
      <c r="E26" s="98">
        <f t="shared" si="3"/>
        <v>315448.875</v>
      </c>
      <c r="F26" s="98">
        <f t="shared" si="3"/>
        <v>249900</v>
      </c>
      <c r="G26" s="98">
        <f t="shared" si="3"/>
        <v>249900</v>
      </c>
      <c r="H26" s="98">
        <f t="shared" si="3"/>
        <v>250000</v>
      </c>
      <c r="I26" s="98">
        <f>SUM(I20:I25)</f>
        <v>30300</v>
      </c>
      <c r="J26" s="98">
        <f>SUM(J20:J25)</f>
        <v>31700</v>
      </c>
      <c r="K26" s="99">
        <f>SUM(B26:J26)</f>
        <v>1352673.875</v>
      </c>
    </row>
    <row r="27" spans="1:11" ht="13" x14ac:dyDescent="0.3">
      <c r="B27" s="122" t="str">
        <f>IF(B16=B26,"", "Erreur")</f>
        <v/>
      </c>
      <c r="C27" s="122" t="str">
        <f t="shared" ref="C27:H27" si="4">IF(C16=C26,"", "Erreur")</f>
        <v/>
      </c>
      <c r="D27" s="122" t="str">
        <f t="shared" si="4"/>
        <v/>
      </c>
      <c r="E27" s="122" t="str">
        <f t="shared" si="4"/>
        <v/>
      </c>
      <c r="F27" s="122" t="str">
        <f t="shared" si="4"/>
        <v/>
      </c>
      <c r="G27" s="122" t="str">
        <f t="shared" si="4"/>
        <v/>
      </c>
      <c r="H27" s="122" t="str">
        <f t="shared" si="4"/>
        <v/>
      </c>
      <c r="K27" s="56" t="str">
        <f>IF(K16=K26,"", "Erreur")</f>
        <v/>
      </c>
    </row>
    <row r="31" spans="1:11" x14ac:dyDescent="0.25">
      <c r="J31" s="41"/>
    </row>
    <row r="32" spans="1:11" x14ac:dyDescent="0.25">
      <c r="J32" s="41"/>
    </row>
    <row r="33" spans="10:10" x14ac:dyDescent="0.25">
      <c r="J33" s="41"/>
    </row>
    <row r="34" spans="10:10" x14ac:dyDescent="0.25">
      <c r="J34" s="41"/>
    </row>
  </sheetData>
  <sheetProtection selectLockedCells="1" selectUnlockedCells="1"/>
  <mergeCells count="5">
    <mergeCell ref="A1:I1"/>
    <mergeCell ref="A2:I2"/>
    <mergeCell ref="A3:I3"/>
    <mergeCell ref="A5:I5"/>
    <mergeCell ref="A6:I6"/>
  </mergeCells>
  <phoneticPr fontId="6" type="noConversion"/>
  <printOptions horizontalCentered="1"/>
  <pageMargins left="0.70866141732283472" right="0.70866141732283472" top="1.3385826771653544" bottom="0.74803149606299213" header="0.31496062992125984" footer="0.31496062992125984"/>
  <pageSetup paperSize="8" scale="95" orientation="landscape" r:id="rId1"/>
  <headerFooter>
    <oddHeader>&amp;L&amp;G</oddHeader>
    <oddFooter>&amp;LVersion liste 2 options 1.0 - 17/08/22&amp;R&amp;A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64"/>
  <sheetViews>
    <sheetView topLeftCell="A34" zoomScale="90" zoomScaleNormal="90" zoomScaleSheetLayoutView="85" workbookViewId="0">
      <selection activeCell="K21" sqref="K21"/>
    </sheetView>
  </sheetViews>
  <sheetFormatPr baseColWidth="10" defaultColWidth="11.453125" defaultRowHeight="12.5" x14ac:dyDescent="0.25"/>
  <cols>
    <col min="1" max="1" width="55.7265625" style="5" customWidth="1"/>
    <col min="2" max="8" width="17.453125" style="5" customWidth="1"/>
    <col min="9" max="9" width="15.453125" style="5" customWidth="1"/>
    <col min="10" max="10" width="13.81640625" style="5" bestFit="1" customWidth="1"/>
    <col min="11" max="11" width="14.7265625" style="5" bestFit="1" customWidth="1"/>
    <col min="12" max="12" width="16.26953125" style="5" customWidth="1"/>
    <col min="13" max="16384" width="11.453125" style="5"/>
  </cols>
  <sheetData>
    <row r="1" spans="1:12" ht="15.5" x14ac:dyDescent="0.35">
      <c r="A1" s="148" t="str">
        <f>'O1-CF'!A1</f>
        <v>NOM PROJET / NOME PROGETTO</v>
      </c>
      <c r="B1" s="148"/>
      <c r="C1" s="148"/>
      <c r="D1" s="148"/>
      <c r="E1" s="148"/>
      <c r="F1" s="148"/>
      <c r="G1" s="148"/>
      <c r="H1" s="148"/>
      <c r="I1" s="148"/>
    </row>
    <row r="2" spans="1:12" ht="15.5" x14ac:dyDescent="0.35">
      <c r="A2" s="148" t="s">
        <v>91</v>
      </c>
      <c r="B2" s="148"/>
      <c r="C2" s="148"/>
      <c r="D2" s="148"/>
      <c r="E2" s="148"/>
      <c r="F2" s="148"/>
      <c r="G2" s="148"/>
      <c r="H2" s="148"/>
      <c r="I2" s="148"/>
    </row>
    <row r="3" spans="1:12" ht="13" x14ac:dyDescent="0.3">
      <c r="A3" s="150" t="str">
        <f>'O1-CF'!A3</f>
        <v>Tableau des coûts détaillés / Lista dei costi dettagliati - Version / Versione 1 du JJ/MM/AA</v>
      </c>
      <c r="B3" s="150"/>
      <c r="C3" s="150"/>
      <c r="D3" s="150"/>
      <c r="E3" s="150"/>
      <c r="F3" s="150"/>
      <c r="G3" s="150"/>
      <c r="H3" s="150"/>
      <c r="I3" s="150"/>
    </row>
    <row r="4" spans="1:12" ht="13" x14ac:dyDescent="0.3">
      <c r="A4" s="56"/>
      <c r="B4" s="56"/>
      <c r="C4" s="56"/>
      <c r="D4" s="56"/>
      <c r="E4" s="56"/>
      <c r="F4" s="56"/>
      <c r="G4" s="56"/>
      <c r="H4" s="56"/>
      <c r="I4" s="56"/>
    </row>
    <row r="5" spans="1:12" ht="32.25" customHeight="1" x14ac:dyDescent="0.25">
      <c r="A5" s="147" t="s">
        <v>116</v>
      </c>
      <c r="B5" s="147"/>
      <c r="C5" s="147"/>
      <c r="D5" s="147"/>
      <c r="E5" s="147"/>
      <c r="F5" s="147"/>
      <c r="G5" s="147"/>
      <c r="H5" s="147"/>
      <c r="I5" s="147"/>
    </row>
    <row r="6" spans="1:12" ht="32.25" customHeight="1" x14ac:dyDescent="0.25">
      <c r="A6" s="147" t="s">
        <v>115</v>
      </c>
      <c r="B6" s="147"/>
      <c r="C6" s="147"/>
      <c r="D6" s="147"/>
      <c r="E6" s="147"/>
      <c r="F6" s="147"/>
      <c r="G6" s="147"/>
      <c r="H6" s="147"/>
      <c r="I6" s="147"/>
    </row>
    <row r="7" spans="1:12" x14ac:dyDescent="0.25">
      <c r="D7" s="1"/>
      <c r="E7" s="1"/>
      <c r="F7" s="1"/>
      <c r="G7" s="1"/>
      <c r="H7" s="1"/>
      <c r="I7" s="1"/>
    </row>
    <row r="8" spans="1:12" ht="36.75" customHeight="1" x14ac:dyDescent="0.25">
      <c r="A8" s="100" t="s">
        <v>32</v>
      </c>
      <c r="B8" s="100" t="s">
        <v>6</v>
      </c>
      <c r="C8" s="100" t="s">
        <v>21</v>
      </c>
      <c r="D8" s="100" t="s">
        <v>24</v>
      </c>
      <c r="E8" s="100" t="s">
        <v>22</v>
      </c>
      <c r="F8" s="100" t="s">
        <v>25</v>
      </c>
      <c r="G8" s="100" t="s">
        <v>23</v>
      </c>
      <c r="H8" s="100" t="s">
        <v>26</v>
      </c>
      <c r="I8" s="100" t="s">
        <v>134</v>
      </c>
      <c r="J8" s="100" t="s">
        <v>135</v>
      </c>
      <c r="K8" s="100" t="s">
        <v>31</v>
      </c>
    </row>
    <row r="9" spans="1:12" ht="13" x14ac:dyDescent="0.25">
      <c r="A9" s="112" t="str">
        <f>'O1-CF'!A2</f>
        <v>O1 - Nom chef de file / Nome capofila</v>
      </c>
      <c r="B9" s="140">
        <f>'O1-CF'!J59</f>
        <v>18750</v>
      </c>
      <c r="C9" s="140">
        <f>'O1-CF'!K59</f>
        <v>10000</v>
      </c>
      <c r="D9" s="140">
        <f>'O1-CF'!L59</f>
        <v>1750</v>
      </c>
      <c r="E9" s="140">
        <f>'O1-CF'!M59</f>
        <v>6554.8874999999998</v>
      </c>
      <c r="F9" s="140">
        <f>'O1-CF'!N59</f>
        <v>0</v>
      </c>
      <c r="G9" s="140">
        <f>'O1-CF'!O59</f>
        <v>0</v>
      </c>
      <c r="H9" s="140">
        <f>'O1-CF'!P59</f>
        <v>5000</v>
      </c>
      <c r="I9" s="140">
        <f>'O1-CF'!Q59</f>
        <v>5000</v>
      </c>
      <c r="J9" s="140">
        <f>'O1-CF'!R59</f>
        <v>5000</v>
      </c>
      <c r="K9" s="33">
        <f>SUM(B9:J9)</f>
        <v>52054.887499999997</v>
      </c>
      <c r="L9" s="41"/>
    </row>
    <row r="10" spans="1:12" ht="13" x14ac:dyDescent="0.25">
      <c r="A10" s="112" t="str">
        <f>'O1-P1'!A2:Q2</f>
        <v>O1 - P1 - Nom partenaire / Nome partner</v>
      </c>
      <c r="B10" s="139">
        <f>'O1-P1'!J59</f>
        <v>3375</v>
      </c>
      <c r="C10" s="139">
        <f>'O1-P1'!K59</f>
        <v>10000</v>
      </c>
      <c r="D10" s="139">
        <f>'O1-P1'!L59</f>
        <v>1750</v>
      </c>
      <c r="E10" s="139">
        <f>'O1-P1'!M59</f>
        <v>6554.8874999999998</v>
      </c>
      <c r="F10" s="139">
        <f>'O1-P1'!N59</f>
        <v>0</v>
      </c>
      <c r="G10" s="139">
        <f>'O1-P1'!O59</f>
        <v>0</v>
      </c>
      <c r="H10" s="139">
        <f>'O1-P1'!P59</f>
        <v>0</v>
      </c>
      <c r="I10" s="139">
        <f>'O1-P1'!Q59</f>
        <v>2500</v>
      </c>
      <c r="J10" s="139">
        <f>'O1-P1'!R59</f>
        <v>2500</v>
      </c>
      <c r="K10" s="33">
        <f t="shared" ref="K10:K18" si="0">SUM(B10:J10)</f>
        <v>26679.887500000001</v>
      </c>
    </row>
    <row r="11" spans="1:12" ht="13" x14ac:dyDescent="0.25">
      <c r="A11" s="112" t="str">
        <f>'O1-P2'!A2:Q2</f>
        <v>O1 - P2 - Nom partenaire / Nome partner</v>
      </c>
      <c r="B11" s="139">
        <f>'O1-P2'!J59</f>
        <v>3375</v>
      </c>
      <c r="C11" s="139">
        <f>'O1-P2'!K59</f>
        <v>10000</v>
      </c>
      <c r="D11" s="139">
        <f>'O1-P2'!L59</f>
        <v>1750</v>
      </c>
      <c r="E11" s="139">
        <f>'O1-P2'!M59</f>
        <v>6554.8874999999998</v>
      </c>
      <c r="F11" s="139">
        <f>'O1-P2'!N59</f>
        <v>0</v>
      </c>
      <c r="G11" s="139">
        <f>'O1-P2'!O59</f>
        <v>0</v>
      </c>
      <c r="H11" s="139">
        <f>'O1-P2'!P59</f>
        <v>0</v>
      </c>
      <c r="I11" s="139">
        <f>'O1-P2'!Q59</f>
        <v>2500</v>
      </c>
      <c r="J11" s="139">
        <f>'O1-P2'!R59</f>
        <v>2500</v>
      </c>
      <c r="K11" s="33">
        <f t="shared" si="0"/>
        <v>26679.887500000001</v>
      </c>
    </row>
    <row r="12" spans="1:12" ht="13" x14ac:dyDescent="0.25">
      <c r="A12" s="112" t="str">
        <f>'O1-P3'!A2:Q2</f>
        <v>O1 - P3 - Nom partenaire / Nome partner</v>
      </c>
      <c r="B12" s="139">
        <f>'O1-P3'!J59</f>
        <v>3375</v>
      </c>
      <c r="C12" s="139">
        <f>'O1-P3'!K59</f>
        <v>10000</v>
      </c>
      <c r="D12" s="139">
        <f>'O1-P3'!L59</f>
        <v>1750</v>
      </c>
      <c r="E12" s="139">
        <f>'O1-P3'!M59</f>
        <v>6554.8874999999998</v>
      </c>
      <c r="F12" s="139">
        <f>'O1-P3'!N59</f>
        <v>0</v>
      </c>
      <c r="G12" s="139">
        <f>'O1-P3'!O59</f>
        <v>0</v>
      </c>
      <c r="H12" s="139">
        <f>'O1-P3'!P59</f>
        <v>0</v>
      </c>
      <c r="I12" s="139">
        <f>'O1-P3'!Q59</f>
        <v>2500</v>
      </c>
      <c r="J12" s="139">
        <f>'O1-P3'!R59</f>
        <v>2500</v>
      </c>
      <c r="K12" s="33">
        <f t="shared" si="0"/>
        <v>26679.887500000001</v>
      </c>
    </row>
    <row r="13" spans="1:12" ht="13" x14ac:dyDescent="0.25">
      <c r="A13" s="112" t="str">
        <f>'O1-P4'!A2:Q2</f>
        <v>O1 - P4 - Nom partenaire / Nome partner</v>
      </c>
      <c r="B13" s="139">
        <f>'O1-P4'!J59</f>
        <v>3375</v>
      </c>
      <c r="C13" s="139">
        <f>'O1-P4'!K59</f>
        <v>10000</v>
      </c>
      <c r="D13" s="139">
        <f>'O1-P4'!L59</f>
        <v>1750</v>
      </c>
      <c r="E13" s="139">
        <f>'O1-P4'!M59</f>
        <v>6554.8874999999998</v>
      </c>
      <c r="F13" s="139">
        <f>'O1-P4'!N59</f>
        <v>0</v>
      </c>
      <c r="G13" s="139">
        <f>'O1-P4'!O59</f>
        <v>0</v>
      </c>
      <c r="H13" s="139">
        <f>'O1-P4'!P59</f>
        <v>0</v>
      </c>
      <c r="I13" s="139">
        <f>'O1-P4'!Q59</f>
        <v>2500</v>
      </c>
      <c r="J13" s="139">
        <f>'O1-P4'!R59</f>
        <v>2500</v>
      </c>
      <c r="K13" s="33">
        <f t="shared" si="0"/>
        <v>26679.887500000001</v>
      </c>
    </row>
    <row r="14" spans="1:12" ht="13" x14ac:dyDescent="0.25">
      <c r="A14" s="112" t="str">
        <f>'O1-P5'!A2:Q2</f>
        <v>O1 - P5 - Nom partenaire / Nome partner</v>
      </c>
      <c r="B14" s="139">
        <f>'O1-P5'!J59</f>
        <v>3375</v>
      </c>
      <c r="C14" s="139">
        <f>'O1-P5'!K59</f>
        <v>10000</v>
      </c>
      <c r="D14" s="139">
        <f>'O1-P5'!L59</f>
        <v>1750</v>
      </c>
      <c r="E14" s="139">
        <f>'O1-P5'!M59</f>
        <v>6554.8874999999998</v>
      </c>
      <c r="F14" s="139">
        <f>'O1-P5'!N59</f>
        <v>0</v>
      </c>
      <c r="G14" s="139">
        <f>'O1-P5'!O59</f>
        <v>0</v>
      </c>
      <c r="H14" s="139">
        <f>'O1-P5'!P59</f>
        <v>0</v>
      </c>
      <c r="I14" s="139">
        <f>'O1-P5'!Q59</f>
        <v>2500</v>
      </c>
      <c r="J14" s="139">
        <f>'O1-P5'!R59</f>
        <v>2500</v>
      </c>
      <c r="K14" s="33">
        <f t="shared" si="0"/>
        <v>26679.887500000001</v>
      </c>
    </row>
    <row r="15" spans="1:12" ht="13" x14ac:dyDescent="0.25">
      <c r="A15" s="112" t="str">
        <f>'O1-P6'!A2:Q2</f>
        <v>O1 - P6 - Nom partenaire / Nome partner</v>
      </c>
      <c r="B15" s="139">
        <f>'O1-P6'!J59</f>
        <v>3375</v>
      </c>
      <c r="C15" s="139">
        <f>'O1-P6'!K59</f>
        <v>10000</v>
      </c>
      <c r="D15" s="139">
        <f>'O1-P6'!L59</f>
        <v>1750</v>
      </c>
      <c r="E15" s="139">
        <f>'O1-P6'!M59</f>
        <v>6554.8874999999998</v>
      </c>
      <c r="F15" s="139">
        <f>'O1-P6'!N59</f>
        <v>0</v>
      </c>
      <c r="G15" s="139">
        <f>'O1-P6'!O59</f>
        <v>0</v>
      </c>
      <c r="H15" s="139">
        <f>'O1-P6'!P59</f>
        <v>0</v>
      </c>
      <c r="I15" s="139">
        <f>'O1-P6'!Q59</f>
        <v>2500</v>
      </c>
      <c r="J15" s="139">
        <f>'O1-P6'!R59</f>
        <v>2500</v>
      </c>
      <c r="K15" s="33">
        <f>SUM(B15:J15)</f>
        <v>26679.887500000001</v>
      </c>
    </row>
    <row r="16" spans="1:12" ht="13" x14ac:dyDescent="0.25">
      <c r="A16" s="112" t="str">
        <f>'O1-P7'!A2:Q2</f>
        <v>O1 - P7 - Nom partenaire / Nome partner</v>
      </c>
      <c r="B16" s="139">
        <f>'O1-P7'!J59</f>
        <v>3375</v>
      </c>
      <c r="C16" s="139">
        <f>'O1-P7'!K59</f>
        <v>10000</v>
      </c>
      <c r="D16" s="139">
        <f>'O1-P7'!L59</f>
        <v>1750</v>
      </c>
      <c r="E16" s="139">
        <f>'O1-P7'!M59</f>
        <v>6554.8874999999998</v>
      </c>
      <c r="F16" s="139">
        <f>'O1-P7'!N59</f>
        <v>0</v>
      </c>
      <c r="G16" s="139">
        <f>'O1-P7'!O59</f>
        <v>0</v>
      </c>
      <c r="H16" s="139">
        <f>'O1-P7'!P59</f>
        <v>0</v>
      </c>
      <c r="I16" s="139">
        <f>'O1-P7'!Q59</f>
        <v>2500</v>
      </c>
      <c r="J16" s="139">
        <f>'O1-P7'!R59</f>
        <v>2500</v>
      </c>
      <c r="K16" s="33">
        <f t="shared" si="0"/>
        <v>26679.887500000001</v>
      </c>
    </row>
    <row r="17" spans="1:11" ht="13" x14ac:dyDescent="0.25">
      <c r="A17" s="112" t="str">
        <f>'O1-P8'!A2:Q2</f>
        <v>O1 - P8 - Nom partenaire / Nome partner</v>
      </c>
      <c r="B17" s="139">
        <f>'O1-P8'!J59</f>
        <v>3375</v>
      </c>
      <c r="C17" s="139">
        <f>'O1-P8'!K59</f>
        <v>10000</v>
      </c>
      <c r="D17" s="139">
        <f>'O1-P8'!L59</f>
        <v>1750</v>
      </c>
      <c r="E17" s="139">
        <f>'O1-P8'!M59</f>
        <v>6554.8874999999998</v>
      </c>
      <c r="F17" s="139">
        <f>'O1-P8'!N59</f>
        <v>0</v>
      </c>
      <c r="G17" s="139">
        <f>'O1-P8'!O59</f>
        <v>0</v>
      </c>
      <c r="H17" s="139">
        <f>'O1-P8'!P59</f>
        <v>0</v>
      </c>
      <c r="I17" s="139">
        <f>'O1-P8'!Q59</f>
        <v>2500</v>
      </c>
      <c r="J17" s="139">
        <f>'O1-P8'!R59</f>
        <v>2500</v>
      </c>
      <c r="K17" s="33">
        <f t="shared" si="0"/>
        <v>26679.887500000001</v>
      </c>
    </row>
    <row r="18" spans="1:11" ht="13" x14ac:dyDescent="0.25">
      <c r="A18" s="112" t="str">
        <f>'O1-P9'!A2:Q2</f>
        <v>O1 - P9 - Nom partenaire / Nome partner</v>
      </c>
      <c r="B18" s="139">
        <f>'O1-P9'!J59</f>
        <v>3375</v>
      </c>
      <c r="C18" s="139">
        <f>'O1-P9'!K59</f>
        <v>10000</v>
      </c>
      <c r="D18" s="139">
        <f>'O1-P9'!L59</f>
        <v>1750</v>
      </c>
      <c r="E18" s="139">
        <f>'O1-P9'!M59</f>
        <v>6554.8874999999998</v>
      </c>
      <c r="F18" s="139">
        <f>'O1-P9'!N59</f>
        <v>0</v>
      </c>
      <c r="G18" s="139">
        <f>'O1-P9'!O59</f>
        <v>0</v>
      </c>
      <c r="H18" s="139">
        <f>'O1-P9'!P59</f>
        <v>0</v>
      </c>
      <c r="I18" s="139">
        <f>'O1-P9'!Q59</f>
        <v>2500</v>
      </c>
      <c r="J18" s="139">
        <f>'O1-P9'!R59</f>
        <v>2500</v>
      </c>
      <c r="K18" s="33">
        <f t="shared" si="0"/>
        <v>26679.887500000001</v>
      </c>
    </row>
    <row r="19" spans="1:11" ht="13" x14ac:dyDescent="0.25">
      <c r="A19" s="113" t="str">
        <f>+'O2-CF'!A2:S2</f>
        <v>O2 - Nom chef de file / Nome capofila</v>
      </c>
      <c r="B19" s="111">
        <f>+'O2-CF'!J50</f>
        <v>4900</v>
      </c>
      <c r="C19" s="111">
        <f>+'O2-CF'!K50</f>
        <v>490</v>
      </c>
      <c r="D19" s="111">
        <f>+'O2-CF'!L50</f>
        <v>490</v>
      </c>
      <c r="E19" s="111">
        <f>+'O2-CF'!M50</f>
        <v>24990</v>
      </c>
      <c r="F19" s="111">
        <f>+'O2-CF'!N50</f>
        <v>24990</v>
      </c>
      <c r="G19" s="111">
        <f>+'O2-CF'!O50</f>
        <v>24990</v>
      </c>
      <c r="H19" s="111">
        <f>+'O2-CF'!P50</f>
        <v>24500</v>
      </c>
      <c r="I19" s="111">
        <f>+'O2-CF'!Q50</f>
        <v>280</v>
      </c>
      <c r="J19" s="111">
        <f>+'O2-CF'!R50</f>
        <v>420</v>
      </c>
      <c r="K19" s="138">
        <f>SUM(B19:J19)</f>
        <v>106050</v>
      </c>
    </row>
    <row r="20" spans="1:11" ht="13" x14ac:dyDescent="0.25">
      <c r="A20" s="114" t="str">
        <f>'O2-P1'!A2:Q2</f>
        <v>O2 - P1 - Nom partenaire / Nome partner</v>
      </c>
      <c r="B20" s="111">
        <f>'O2-P1'!J50</f>
        <v>4900</v>
      </c>
      <c r="C20" s="111">
        <f>'O2-P1'!K50</f>
        <v>490</v>
      </c>
      <c r="D20" s="111">
        <f>'O2-P1'!L50</f>
        <v>490</v>
      </c>
      <c r="E20" s="111">
        <f>'O2-P1'!M50</f>
        <v>24990</v>
      </c>
      <c r="F20" s="111">
        <f>'O2-P1'!N50</f>
        <v>24990</v>
      </c>
      <c r="G20" s="111">
        <f>'O2-P1'!O50</f>
        <v>24990</v>
      </c>
      <c r="H20" s="111">
        <f>'O2-P1'!P50</f>
        <v>24500</v>
      </c>
      <c r="I20" s="111">
        <f>'O2-P1'!Q50</f>
        <v>280</v>
      </c>
      <c r="J20" s="111">
        <f>'O2-P1'!R50</f>
        <v>420</v>
      </c>
      <c r="K20" s="138">
        <f t="shared" ref="K20:K28" si="1">SUM(B20:J20)</f>
        <v>106050</v>
      </c>
    </row>
    <row r="21" spans="1:11" ht="13" x14ac:dyDescent="0.25">
      <c r="A21" s="114" t="str">
        <f>'O2-P2'!A2:Q2</f>
        <v>O2 - P2 - Nom partenaire / Nome partner</v>
      </c>
      <c r="B21" s="111">
        <f>'O2-P2'!J50</f>
        <v>4900</v>
      </c>
      <c r="C21" s="111">
        <f>'O2-P2'!K50</f>
        <v>490</v>
      </c>
      <c r="D21" s="111">
        <f>'O2-P2'!L50</f>
        <v>490</v>
      </c>
      <c r="E21" s="111">
        <f>'O2-P2'!M50</f>
        <v>24990</v>
      </c>
      <c r="F21" s="111">
        <f>'O2-P2'!N50</f>
        <v>24990</v>
      </c>
      <c r="G21" s="111">
        <f>'O2-P2'!O50</f>
        <v>24990</v>
      </c>
      <c r="H21" s="111">
        <f>'O2-P2'!P50</f>
        <v>24500</v>
      </c>
      <c r="I21" s="111">
        <f>'O2-P2'!Q50</f>
        <v>280</v>
      </c>
      <c r="J21" s="111">
        <f>'O2-P2'!R50</f>
        <v>420</v>
      </c>
      <c r="K21" s="138">
        <f t="shared" si="1"/>
        <v>106050</v>
      </c>
    </row>
    <row r="22" spans="1:11" ht="13" x14ac:dyDescent="0.25">
      <c r="A22" s="114" t="str">
        <f>'O2-P3'!A2:Q2</f>
        <v>O2 - P3 - Nom partenaire / Nome partner</v>
      </c>
      <c r="B22" s="111">
        <f>'O2-P3'!J50</f>
        <v>4900</v>
      </c>
      <c r="C22" s="111">
        <f>'O2-P3'!K50</f>
        <v>490</v>
      </c>
      <c r="D22" s="111">
        <f>'O2-P3'!L50</f>
        <v>490</v>
      </c>
      <c r="E22" s="111">
        <f>'O2-P3'!M50</f>
        <v>24990</v>
      </c>
      <c r="F22" s="111">
        <f>'O2-P3'!N50</f>
        <v>24990</v>
      </c>
      <c r="G22" s="111">
        <f>'O2-P3'!O50</f>
        <v>24990</v>
      </c>
      <c r="H22" s="111">
        <f>'O2-P3'!P50</f>
        <v>24500</v>
      </c>
      <c r="I22" s="111">
        <f>'O2-P3'!Q50</f>
        <v>280</v>
      </c>
      <c r="J22" s="111">
        <f>'O2-P3'!R50</f>
        <v>420</v>
      </c>
      <c r="K22" s="138">
        <f>SUM(B22:J22)</f>
        <v>106050</v>
      </c>
    </row>
    <row r="23" spans="1:11" ht="13" x14ac:dyDescent="0.25">
      <c r="A23" s="114" t="str">
        <f>'O2-P4'!A2:Q2</f>
        <v>O2 - P4 - Nom partenaire / Nome partner</v>
      </c>
      <c r="B23" s="111">
        <f>'O2-P4'!J50</f>
        <v>4900</v>
      </c>
      <c r="C23" s="111">
        <f>'O2-P4'!K50</f>
        <v>490</v>
      </c>
      <c r="D23" s="111">
        <f>'O2-P4'!L50</f>
        <v>490</v>
      </c>
      <c r="E23" s="111">
        <f>'O2-P4'!M50</f>
        <v>24990</v>
      </c>
      <c r="F23" s="111">
        <f>'O2-P4'!N50</f>
        <v>24990</v>
      </c>
      <c r="G23" s="111">
        <f>'O2-P4'!O50</f>
        <v>24990</v>
      </c>
      <c r="H23" s="111">
        <f>'O2-P4'!P50</f>
        <v>24500</v>
      </c>
      <c r="I23" s="111">
        <f>'O2-P4'!Q50</f>
        <v>280</v>
      </c>
      <c r="J23" s="111">
        <f>'O2-P4'!R50</f>
        <v>420</v>
      </c>
      <c r="K23" s="138">
        <f t="shared" si="1"/>
        <v>106050</v>
      </c>
    </row>
    <row r="24" spans="1:11" ht="13" x14ac:dyDescent="0.25">
      <c r="A24" s="114" t="str">
        <f>'O2-P5'!A2:Q2</f>
        <v>O2 - P5 - Nom partenaire / Nome partner</v>
      </c>
      <c r="B24" s="111">
        <f>'O2-P5'!J50</f>
        <v>4900</v>
      </c>
      <c r="C24" s="111">
        <f>'O2-P5'!K50</f>
        <v>490</v>
      </c>
      <c r="D24" s="111">
        <f>'O2-P5'!L50</f>
        <v>490</v>
      </c>
      <c r="E24" s="111">
        <f>'O2-P5'!M50</f>
        <v>24990</v>
      </c>
      <c r="F24" s="111">
        <f>'O2-P5'!N50</f>
        <v>24990</v>
      </c>
      <c r="G24" s="111">
        <f>'O2-P5'!O50</f>
        <v>24990</v>
      </c>
      <c r="H24" s="111">
        <f>'O2-P5'!P50</f>
        <v>24500</v>
      </c>
      <c r="I24" s="111">
        <f>'O2-P5'!Q50</f>
        <v>280</v>
      </c>
      <c r="J24" s="111">
        <f>'O2-P5'!R50</f>
        <v>420</v>
      </c>
      <c r="K24" s="138">
        <f t="shared" si="1"/>
        <v>106050</v>
      </c>
    </row>
    <row r="25" spans="1:11" ht="13" x14ac:dyDescent="0.25">
      <c r="A25" s="114" t="str">
        <f>'O2-P6'!A2:Q2</f>
        <v>O2 - P6 - Nom partenaire / Nome partner</v>
      </c>
      <c r="B25" s="111">
        <f>'O2-P6'!J50</f>
        <v>4900</v>
      </c>
      <c r="C25" s="111">
        <f>'O2-P6'!K50</f>
        <v>490</v>
      </c>
      <c r="D25" s="111">
        <f>'O2-P6'!L50</f>
        <v>490</v>
      </c>
      <c r="E25" s="111">
        <f>'O2-P6'!M50</f>
        <v>24990</v>
      </c>
      <c r="F25" s="111">
        <f>'O2-P6'!N50</f>
        <v>24990</v>
      </c>
      <c r="G25" s="111">
        <f>'O2-P6'!O50</f>
        <v>24990</v>
      </c>
      <c r="H25" s="111">
        <f>'O2-P6'!P50</f>
        <v>24500</v>
      </c>
      <c r="I25" s="111">
        <f>'O2-P6'!Q50</f>
        <v>280</v>
      </c>
      <c r="J25" s="111">
        <f>'O2-P6'!R50</f>
        <v>420</v>
      </c>
      <c r="K25" s="138">
        <f t="shared" si="1"/>
        <v>106050</v>
      </c>
    </row>
    <row r="26" spans="1:11" ht="13" x14ac:dyDescent="0.25">
      <c r="A26" s="114" t="str">
        <f>'O2-P7'!A2:Q2</f>
        <v>O2 - P7 - Nom partenaire / Nome partner</v>
      </c>
      <c r="B26" s="111">
        <f>'O2-P7'!J50</f>
        <v>4900</v>
      </c>
      <c r="C26" s="111">
        <f>'O2-P7'!K50</f>
        <v>490</v>
      </c>
      <c r="D26" s="111">
        <f>'O2-P7'!L50</f>
        <v>490</v>
      </c>
      <c r="E26" s="111">
        <f>'O2-P7'!M50</f>
        <v>24990</v>
      </c>
      <c r="F26" s="111">
        <f>'O2-P7'!N50</f>
        <v>24990</v>
      </c>
      <c r="G26" s="111">
        <f>'O2-P7'!O50</f>
        <v>24990</v>
      </c>
      <c r="H26" s="111">
        <f>'O2-P7'!P50</f>
        <v>24500</v>
      </c>
      <c r="I26" s="111">
        <f>'O2-P7'!Q50</f>
        <v>280</v>
      </c>
      <c r="J26" s="111">
        <f>'O2-P7'!R50</f>
        <v>420</v>
      </c>
      <c r="K26" s="138">
        <f t="shared" si="1"/>
        <v>106050</v>
      </c>
    </row>
    <row r="27" spans="1:11" ht="13" x14ac:dyDescent="0.25">
      <c r="A27" s="114" t="str">
        <f>'O2-P8'!A2:Q2</f>
        <v>O2 - P8 - Nom partenaire / Nome partner</v>
      </c>
      <c r="B27" s="111">
        <f>'O2-P8'!J50</f>
        <v>4900</v>
      </c>
      <c r="C27" s="111">
        <f>'O2-P8'!K50</f>
        <v>490</v>
      </c>
      <c r="D27" s="111">
        <f>'O2-P8'!L50</f>
        <v>490</v>
      </c>
      <c r="E27" s="111">
        <f>'O2-P8'!M50</f>
        <v>24990</v>
      </c>
      <c r="F27" s="111">
        <f>'O2-P8'!N50</f>
        <v>24990</v>
      </c>
      <c r="G27" s="111">
        <f>'O2-P8'!O50</f>
        <v>24990</v>
      </c>
      <c r="H27" s="111">
        <f>'O2-P8'!P50</f>
        <v>24500</v>
      </c>
      <c r="I27" s="111">
        <f>'O2-P8'!Q50</f>
        <v>280</v>
      </c>
      <c r="J27" s="111">
        <f>'O2-P8'!R50</f>
        <v>420</v>
      </c>
      <c r="K27" s="138">
        <f t="shared" si="1"/>
        <v>106050</v>
      </c>
    </row>
    <row r="28" spans="1:11" ht="13" x14ac:dyDescent="0.25">
      <c r="A28" s="114" t="str">
        <f>'O2-P9'!A2:Q2</f>
        <v>O2 - P9 - Nom partenaire / Nome partner</v>
      </c>
      <c r="B28" s="111">
        <f>'O2-P9'!J50</f>
        <v>4900</v>
      </c>
      <c r="C28" s="111">
        <f>'O2-P9'!K50</f>
        <v>490</v>
      </c>
      <c r="D28" s="111">
        <f>'O2-P9'!L50</f>
        <v>490</v>
      </c>
      <c r="E28" s="111">
        <f>'O2-P9'!M50</f>
        <v>24990</v>
      </c>
      <c r="F28" s="111">
        <f>'O2-P9'!N50</f>
        <v>24990</v>
      </c>
      <c r="G28" s="111">
        <f>'O2-P9'!O50</f>
        <v>24990</v>
      </c>
      <c r="H28" s="111">
        <f>'O2-P9'!P50</f>
        <v>24500</v>
      </c>
      <c r="I28" s="111">
        <f>'O2-P9'!Q50</f>
        <v>280</v>
      </c>
      <c r="J28" s="111">
        <f>'O2-P9'!R50</f>
        <v>420</v>
      </c>
      <c r="K28" s="138">
        <f t="shared" si="1"/>
        <v>106050</v>
      </c>
    </row>
    <row r="29" spans="1:11" ht="13" x14ac:dyDescent="0.3">
      <c r="A29" s="97" t="s">
        <v>8</v>
      </c>
      <c r="B29" s="98">
        <f>SUM(B9:B28)</f>
        <v>98125</v>
      </c>
      <c r="C29" s="98">
        <f>SUM(C9:C28)</f>
        <v>104900</v>
      </c>
      <c r="D29" s="98">
        <f t="shared" ref="D29:G29" si="2">SUM(D9:D28)</f>
        <v>22400</v>
      </c>
      <c r="E29" s="98">
        <f>SUM(E9:E28)</f>
        <v>315448.875</v>
      </c>
      <c r="F29" s="98">
        <f>SUM(F9:F28)</f>
        <v>249900</v>
      </c>
      <c r="G29" s="98">
        <f t="shared" si="2"/>
        <v>249900</v>
      </c>
      <c r="H29" s="98">
        <f>SUM(H9:H28)</f>
        <v>250000</v>
      </c>
      <c r="I29" s="98">
        <f>SUM(I9:I28)</f>
        <v>30300</v>
      </c>
      <c r="J29" s="98">
        <f>SUM(J9:J28)</f>
        <v>31700</v>
      </c>
      <c r="K29" s="99">
        <f>SUM(B29:J29)</f>
        <v>1352673.875</v>
      </c>
    </row>
    <row r="30" spans="1:11" ht="13" x14ac:dyDescent="0.3">
      <c r="A30" s="44"/>
      <c r="B30" s="56"/>
      <c r="C30" s="56"/>
      <c r="D30" s="56"/>
      <c r="E30" s="56"/>
      <c r="F30" s="56"/>
      <c r="G30" s="56"/>
      <c r="H30" s="56"/>
      <c r="K30" s="56" t="str">
        <f>IF(K29='TOT 1'!K26,"", "Erreur")</f>
        <v/>
      </c>
    </row>
    <row r="31" spans="1:11" x14ac:dyDescent="0.25">
      <c r="A31" s="44"/>
      <c r="B31" s="44"/>
      <c r="C31" s="44"/>
      <c r="D31" s="44"/>
      <c r="E31" s="44"/>
      <c r="F31" s="44"/>
      <c r="G31" s="44"/>
      <c r="H31" s="44"/>
      <c r="I31" s="44"/>
    </row>
    <row r="32" spans="1:11" ht="91" x14ac:dyDescent="0.25">
      <c r="A32" s="42" t="s">
        <v>122</v>
      </c>
      <c r="B32" s="42" t="s">
        <v>12</v>
      </c>
      <c r="C32" s="42" t="s">
        <v>13</v>
      </c>
      <c r="D32" s="42" t="s">
        <v>14</v>
      </c>
      <c r="E32" s="42" t="s">
        <v>15</v>
      </c>
      <c r="F32" s="42" t="s">
        <v>16</v>
      </c>
      <c r="G32" s="42" t="s">
        <v>34</v>
      </c>
      <c r="H32" s="44"/>
    </row>
    <row r="33" spans="1:11" ht="13" x14ac:dyDescent="0.3">
      <c r="A33" s="39" t="str">
        <f t="shared" ref="A33:A42" si="3">A9</f>
        <v>O1 - Nom chef de file / Nome capofila</v>
      </c>
      <c r="B33" s="43">
        <f>(E33+F33)*0.2</f>
        <v>8328.7820000000011</v>
      </c>
      <c r="C33" s="43">
        <f>B33*0.15</f>
        <v>1249.3173000000002</v>
      </c>
      <c r="D33" s="43">
        <f>B33*0.1</f>
        <v>832.87820000000011</v>
      </c>
      <c r="E33" s="43">
        <f>'O1-CF'!S57</f>
        <v>34243.910000000003</v>
      </c>
      <c r="F33" s="43">
        <f>'O1-CF'!S58</f>
        <v>7400</v>
      </c>
      <c r="G33" s="32">
        <f t="shared" ref="G33:G42" si="4">ROUND(SUM(B33:F33),13)</f>
        <v>52054.887499999997</v>
      </c>
      <c r="H33" s="56" t="str">
        <f t="shared" ref="H33:H42" si="5">IF(G33=K9,"", "Erreur")</f>
        <v/>
      </c>
    </row>
    <row r="34" spans="1:11" ht="13" x14ac:dyDescent="0.3">
      <c r="A34" s="39" t="str">
        <f t="shared" si="3"/>
        <v>O1 - P1 - Nom partenaire / Nome partner</v>
      </c>
      <c r="B34" s="43">
        <f>(E34+F34)*0.2</f>
        <v>4268.7820000000002</v>
      </c>
      <c r="C34" s="43">
        <f>B34*0.15</f>
        <v>640.31730000000005</v>
      </c>
      <c r="D34" s="43">
        <f>B34*0.1</f>
        <v>426.87820000000005</v>
      </c>
      <c r="E34" s="43">
        <f>'O1-P1'!S57</f>
        <v>19943.91</v>
      </c>
      <c r="F34" s="43">
        <f>'O1-P1'!S58</f>
        <v>1400</v>
      </c>
      <c r="G34" s="32">
        <f t="shared" si="4"/>
        <v>26679.887500000001</v>
      </c>
      <c r="H34" s="56" t="str">
        <f t="shared" si="5"/>
        <v/>
      </c>
      <c r="J34" s="41"/>
    </row>
    <row r="35" spans="1:11" ht="13" x14ac:dyDescent="0.3">
      <c r="A35" s="39" t="str">
        <f t="shared" si="3"/>
        <v>O1 - P2 - Nom partenaire / Nome partner</v>
      </c>
      <c r="B35" s="43">
        <f>(E35+F35)*0.2</f>
        <v>4268.7820000000002</v>
      </c>
      <c r="C35" s="43">
        <f t="shared" ref="C35:C42" si="6">B35*0.15</f>
        <v>640.31730000000005</v>
      </c>
      <c r="D35" s="43">
        <f t="shared" ref="D35:D42" si="7">B35*0.1</f>
        <v>426.87820000000005</v>
      </c>
      <c r="E35" s="43">
        <f>'O1-P2'!S57</f>
        <v>15943.91</v>
      </c>
      <c r="F35" s="43">
        <f>'O1-P2'!S58</f>
        <v>5400</v>
      </c>
      <c r="G35" s="32">
        <f t="shared" si="4"/>
        <v>26679.887500000001</v>
      </c>
      <c r="H35" s="56" t="str">
        <f t="shared" si="5"/>
        <v/>
      </c>
    </row>
    <row r="36" spans="1:11" ht="13" x14ac:dyDescent="0.3">
      <c r="A36" s="39" t="str">
        <f t="shared" si="3"/>
        <v>O1 - P3 - Nom partenaire / Nome partner</v>
      </c>
      <c r="B36" s="43">
        <f>(E36+F36)*0.2</f>
        <v>4268.7820000000002</v>
      </c>
      <c r="C36" s="43">
        <f t="shared" si="6"/>
        <v>640.31730000000005</v>
      </c>
      <c r="D36" s="43">
        <f t="shared" si="7"/>
        <v>426.87820000000005</v>
      </c>
      <c r="E36" s="43">
        <f>'O1-P3'!S57</f>
        <v>15943.91</v>
      </c>
      <c r="F36" s="43">
        <f>'O1-P3'!S58</f>
        <v>5400</v>
      </c>
      <c r="G36" s="32">
        <f t="shared" si="4"/>
        <v>26679.887500000001</v>
      </c>
      <c r="H36" s="56" t="str">
        <f t="shared" si="5"/>
        <v/>
      </c>
    </row>
    <row r="37" spans="1:11" ht="13" x14ac:dyDescent="0.3">
      <c r="A37" s="39" t="str">
        <f t="shared" si="3"/>
        <v>O1 - P4 - Nom partenaire / Nome partner</v>
      </c>
      <c r="B37" s="43">
        <f t="shared" ref="B37:B42" si="8">(E37+F37)*0.2</f>
        <v>4268.7820000000002</v>
      </c>
      <c r="C37" s="43">
        <f t="shared" si="6"/>
        <v>640.31730000000005</v>
      </c>
      <c r="D37" s="43">
        <f t="shared" si="7"/>
        <v>426.87820000000005</v>
      </c>
      <c r="E37" s="43">
        <f>'O1-P4'!S57</f>
        <v>15943.91</v>
      </c>
      <c r="F37" s="43">
        <f>'O1-P4'!S58</f>
        <v>5400</v>
      </c>
      <c r="G37" s="32">
        <f t="shared" si="4"/>
        <v>26679.887500000001</v>
      </c>
      <c r="H37" s="56" t="str">
        <f t="shared" si="5"/>
        <v/>
      </c>
    </row>
    <row r="38" spans="1:11" ht="13" x14ac:dyDescent="0.3">
      <c r="A38" s="39" t="str">
        <f t="shared" si="3"/>
        <v>O1 - P5 - Nom partenaire / Nome partner</v>
      </c>
      <c r="B38" s="43">
        <f t="shared" si="8"/>
        <v>4268.7820000000002</v>
      </c>
      <c r="C38" s="43">
        <f t="shared" si="6"/>
        <v>640.31730000000005</v>
      </c>
      <c r="D38" s="43">
        <f t="shared" si="7"/>
        <v>426.87820000000005</v>
      </c>
      <c r="E38" s="43">
        <f>'O1-P5'!S57</f>
        <v>15943.91</v>
      </c>
      <c r="F38" s="43">
        <f>'O1-P5'!S58</f>
        <v>5400</v>
      </c>
      <c r="G38" s="32">
        <f t="shared" si="4"/>
        <v>26679.887500000001</v>
      </c>
      <c r="H38" s="56" t="str">
        <f t="shared" si="5"/>
        <v/>
      </c>
    </row>
    <row r="39" spans="1:11" ht="13" x14ac:dyDescent="0.3">
      <c r="A39" s="39" t="str">
        <f t="shared" si="3"/>
        <v>O1 - P6 - Nom partenaire / Nome partner</v>
      </c>
      <c r="B39" s="43">
        <f t="shared" si="8"/>
        <v>4268.7820000000002</v>
      </c>
      <c r="C39" s="43">
        <f t="shared" si="6"/>
        <v>640.31730000000005</v>
      </c>
      <c r="D39" s="43">
        <f t="shared" si="7"/>
        <v>426.87820000000005</v>
      </c>
      <c r="E39" s="43">
        <f>'O1-P6'!S57</f>
        <v>15943.91</v>
      </c>
      <c r="F39" s="43">
        <f>'O1-P6'!S58</f>
        <v>5400</v>
      </c>
      <c r="G39" s="32">
        <f t="shared" si="4"/>
        <v>26679.887500000001</v>
      </c>
      <c r="H39" s="56" t="str">
        <f t="shared" si="5"/>
        <v/>
      </c>
    </row>
    <row r="40" spans="1:11" ht="13" x14ac:dyDescent="0.3">
      <c r="A40" s="39" t="str">
        <f t="shared" si="3"/>
        <v>O1 - P7 - Nom partenaire / Nome partner</v>
      </c>
      <c r="B40" s="43">
        <f t="shared" si="8"/>
        <v>4268.7820000000002</v>
      </c>
      <c r="C40" s="43">
        <f t="shared" si="6"/>
        <v>640.31730000000005</v>
      </c>
      <c r="D40" s="43">
        <f t="shared" si="7"/>
        <v>426.87820000000005</v>
      </c>
      <c r="E40" s="43">
        <f>'O1-P7'!S57</f>
        <v>15943.91</v>
      </c>
      <c r="F40" s="43">
        <f>'O1-P7'!S58</f>
        <v>5400</v>
      </c>
      <c r="G40" s="32">
        <f t="shared" si="4"/>
        <v>26679.887500000001</v>
      </c>
      <c r="H40" s="56" t="str">
        <f t="shared" si="5"/>
        <v/>
      </c>
    </row>
    <row r="41" spans="1:11" ht="13" x14ac:dyDescent="0.3">
      <c r="A41" s="39" t="str">
        <f t="shared" si="3"/>
        <v>O1 - P8 - Nom partenaire / Nome partner</v>
      </c>
      <c r="B41" s="43">
        <f t="shared" si="8"/>
        <v>4268.7820000000002</v>
      </c>
      <c r="C41" s="43">
        <f t="shared" si="6"/>
        <v>640.31730000000005</v>
      </c>
      <c r="D41" s="43">
        <f t="shared" si="7"/>
        <v>426.87820000000005</v>
      </c>
      <c r="E41" s="43">
        <f>'O1-P8'!S57</f>
        <v>15943.91</v>
      </c>
      <c r="F41" s="43">
        <f>'O1-P8'!S58</f>
        <v>5400</v>
      </c>
      <c r="G41" s="32">
        <f t="shared" si="4"/>
        <v>26679.887500000001</v>
      </c>
      <c r="H41" s="56" t="str">
        <f t="shared" si="5"/>
        <v/>
      </c>
    </row>
    <row r="42" spans="1:11" ht="13" x14ac:dyDescent="0.3">
      <c r="A42" s="39" t="str">
        <f t="shared" si="3"/>
        <v>O1 - P9 - Nom partenaire / Nome partner</v>
      </c>
      <c r="B42" s="43">
        <f t="shared" si="8"/>
        <v>4268.7820000000002</v>
      </c>
      <c r="C42" s="43">
        <f t="shared" si="6"/>
        <v>640.31730000000005</v>
      </c>
      <c r="D42" s="43">
        <f t="shared" si="7"/>
        <v>426.87820000000005</v>
      </c>
      <c r="E42" s="43">
        <f>'O1-P9'!S57</f>
        <v>15943.91</v>
      </c>
      <c r="F42" s="43">
        <f>'O1-P9'!S58</f>
        <v>5400</v>
      </c>
      <c r="G42" s="32">
        <f t="shared" si="4"/>
        <v>26679.887500000001</v>
      </c>
      <c r="H42" s="56" t="str">
        <f t="shared" si="5"/>
        <v/>
      </c>
    </row>
    <row r="43" spans="1:11" ht="13" x14ac:dyDescent="0.3">
      <c r="A43" s="42" t="s">
        <v>8</v>
      </c>
      <c r="B43" s="82">
        <f>SUM(B33:B42)</f>
        <v>46747.82</v>
      </c>
      <c r="C43" s="82">
        <f t="shared" ref="C43:F43" si="9">SUM(C33:C42)</f>
        <v>7012.1729999999998</v>
      </c>
      <c r="D43" s="82">
        <f t="shared" si="9"/>
        <v>4674.7820000000011</v>
      </c>
      <c r="E43" s="82">
        <f t="shared" si="9"/>
        <v>181739.10000000003</v>
      </c>
      <c r="F43" s="82">
        <f t="shared" si="9"/>
        <v>52000</v>
      </c>
      <c r="G43" s="83">
        <f>SUM(B43:F43)</f>
        <v>292173.875</v>
      </c>
      <c r="H43" s="56"/>
    </row>
    <row r="44" spans="1:11" s="57" customFormat="1" ht="13" x14ac:dyDescent="0.3">
      <c r="B44" s="56" t="str">
        <f>IF('TOT 1'!K9='TOT 2'!B43,"", "Erreur")</f>
        <v/>
      </c>
      <c r="C44" s="56" t="str">
        <f>IF('TOT 1'!K10='TOT 2'!C43,"", "Erreur")</f>
        <v/>
      </c>
      <c r="D44" s="56" t="str">
        <f>IF('TOT 1'!K11='TOT 2'!D43,"", "Erreur")</f>
        <v/>
      </c>
      <c r="E44" s="56" t="str">
        <f>IF('TOT 1'!K12='TOT 2'!E43,"", "Erreur")</f>
        <v/>
      </c>
      <c r="F44" s="56" t="str">
        <f>IF('TOT 1'!K13='TOT 2'!F43,"", "Erreur")</f>
        <v/>
      </c>
      <c r="G44" s="56" t="str">
        <f>IF(G43='TOT 1'!K9+'TOT 1'!K10+'TOT 1'!K11+'TOT 1'!K12+'TOT 1'!K13,"","Erreur")</f>
        <v/>
      </c>
      <c r="H44" s="56"/>
      <c r="I44" s="56"/>
    </row>
    <row r="45" spans="1:11" ht="52" x14ac:dyDescent="0.25">
      <c r="A45" s="58" t="s">
        <v>123</v>
      </c>
      <c r="B45" s="58" t="s">
        <v>65</v>
      </c>
      <c r="C45" s="58" t="s">
        <v>66</v>
      </c>
      <c r="D45" s="58"/>
      <c r="E45" s="58"/>
      <c r="F45" s="58"/>
      <c r="G45" s="58" t="s">
        <v>34</v>
      </c>
      <c r="H45" s="44"/>
      <c r="K45" s="41"/>
    </row>
    <row r="46" spans="1:11" ht="13" x14ac:dyDescent="0.3">
      <c r="A46" s="62" t="str">
        <f>+A19</f>
        <v>O2 - Nom chef de file / Nome capofila</v>
      </c>
      <c r="B46" s="43">
        <f>+'O2-CF'!S48</f>
        <v>75750</v>
      </c>
      <c r="C46" s="43">
        <f>B46*0.4</f>
        <v>30300</v>
      </c>
      <c r="D46" s="43"/>
      <c r="E46" s="43"/>
      <c r="F46" s="43"/>
      <c r="G46" s="96">
        <f t="shared" ref="G46:G55" si="10">ROUND(SUM(B46:F46),13)</f>
        <v>106050</v>
      </c>
      <c r="H46" s="56" t="str">
        <f t="shared" ref="H46:H55" si="11">IF(G46=K19,"", "Erreur")</f>
        <v/>
      </c>
    </row>
    <row r="47" spans="1:11" ht="13" x14ac:dyDescent="0.3">
      <c r="A47" s="62" t="str">
        <f>+A20</f>
        <v>O2 - P1 - Nom partenaire / Nome partner</v>
      </c>
      <c r="B47" s="43">
        <f>'O2-P1'!S48</f>
        <v>75750</v>
      </c>
      <c r="C47" s="43">
        <f t="shared" ref="C47:C55" si="12">B47*0.4</f>
        <v>30300</v>
      </c>
      <c r="D47" s="43"/>
      <c r="E47" s="43"/>
      <c r="F47" s="43"/>
      <c r="G47" s="96">
        <f t="shared" si="10"/>
        <v>106050</v>
      </c>
      <c r="H47" s="56" t="str">
        <f t="shared" si="11"/>
        <v/>
      </c>
    </row>
    <row r="48" spans="1:11" ht="13" x14ac:dyDescent="0.3">
      <c r="A48" s="62" t="str">
        <f t="shared" ref="A48:A55" si="13">+A21</f>
        <v>O2 - P2 - Nom partenaire / Nome partner</v>
      </c>
      <c r="B48" s="43">
        <f>'O2-P2'!S48</f>
        <v>75750</v>
      </c>
      <c r="C48" s="43">
        <f t="shared" si="12"/>
        <v>30300</v>
      </c>
      <c r="D48" s="43"/>
      <c r="E48" s="43"/>
      <c r="F48" s="43"/>
      <c r="G48" s="96">
        <f t="shared" si="10"/>
        <v>106050</v>
      </c>
      <c r="H48" s="56" t="str">
        <f t="shared" si="11"/>
        <v/>
      </c>
    </row>
    <row r="49" spans="1:11" ht="13" x14ac:dyDescent="0.3">
      <c r="A49" s="62" t="str">
        <f t="shared" si="13"/>
        <v>O2 - P3 - Nom partenaire / Nome partner</v>
      </c>
      <c r="B49" s="43">
        <f>'O2-P3'!S48</f>
        <v>75750</v>
      </c>
      <c r="C49" s="43">
        <f t="shared" si="12"/>
        <v>30300</v>
      </c>
      <c r="D49" s="43"/>
      <c r="E49" s="43"/>
      <c r="F49" s="43"/>
      <c r="G49" s="96">
        <f t="shared" si="10"/>
        <v>106050</v>
      </c>
      <c r="H49" s="56" t="str">
        <f t="shared" si="11"/>
        <v/>
      </c>
    </row>
    <row r="50" spans="1:11" ht="13" x14ac:dyDescent="0.3">
      <c r="A50" s="62" t="str">
        <f t="shared" si="13"/>
        <v>O2 - P4 - Nom partenaire / Nome partner</v>
      </c>
      <c r="B50" s="43">
        <f>'O2-P4'!S48</f>
        <v>75750</v>
      </c>
      <c r="C50" s="43">
        <f t="shared" si="12"/>
        <v>30300</v>
      </c>
      <c r="D50" s="43"/>
      <c r="E50" s="43"/>
      <c r="F50" s="43"/>
      <c r="G50" s="96">
        <f t="shared" si="10"/>
        <v>106050</v>
      </c>
      <c r="H50" s="56" t="str">
        <f t="shared" si="11"/>
        <v/>
      </c>
    </row>
    <row r="51" spans="1:11" ht="13" x14ac:dyDescent="0.3">
      <c r="A51" s="62" t="str">
        <f t="shared" si="13"/>
        <v>O2 - P5 - Nom partenaire / Nome partner</v>
      </c>
      <c r="B51" s="43">
        <f>'O2-P5'!S48</f>
        <v>75750</v>
      </c>
      <c r="C51" s="43">
        <f t="shared" si="12"/>
        <v>30300</v>
      </c>
      <c r="D51" s="43"/>
      <c r="E51" s="43"/>
      <c r="F51" s="43"/>
      <c r="G51" s="96">
        <f t="shared" si="10"/>
        <v>106050</v>
      </c>
      <c r="H51" s="56" t="str">
        <f t="shared" si="11"/>
        <v/>
      </c>
    </row>
    <row r="52" spans="1:11" ht="13" x14ac:dyDescent="0.3">
      <c r="A52" s="62" t="str">
        <f t="shared" si="13"/>
        <v>O2 - P6 - Nom partenaire / Nome partner</v>
      </c>
      <c r="B52" s="43">
        <f>'O2-P6'!S48</f>
        <v>75750</v>
      </c>
      <c r="C52" s="43">
        <f t="shared" si="12"/>
        <v>30300</v>
      </c>
      <c r="D52" s="43"/>
      <c r="E52" s="43"/>
      <c r="F52" s="43"/>
      <c r="G52" s="96">
        <f t="shared" si="10"/>
        <v>106050</v>
      </c>
      <c r="H52" s="56" t="str">
        <f t="shared" si="11"/>
        <v/>
      </c>
    </row>
    <row r="53" spans="1:11" ht="13" x14ac:dyDescent="0.3">
      <c r="A53" s="62" t="str">
        <f t="shared" si="13"/>
        <v>O2 - P7 - Nom partenaire / Nome partner</v>
      </c>
      <c r="B53" s="43">
        <f>'O2-P7'!S48</f>
        <v>75750</v>
      </c>
      <c r="C53" s="43">
        <f t="shared" si="12"/>
        <v>30300</v>
      </c>
      <c r="D53" s="43"/>
      <c r="E53" s="43"/>
      <c r="F53" s="43"/>
      <c r="G53" s="96">
        <f t="shared" si="10"/>
        <v>106050</v>
      </c>
      <c r="H53" s="56" t="str">
        <f t="shared" si="11"/>
        <v/>
      </c>
    </row>
    <row r="54" spans="1:11" ht="13" x14ac:dyDescent="0.3">
      <c r="A54" s="62" t="str">
        <f t="shared" si="13"/>
        <v>O2 - P8 - Nom partenaire / Nome partner</v>
      </c>
      <c r="B54" s="43">
        <f>'O2-P8'!S48</f>
        <v>75750</v>
      </c>
      <c r="C54" s="43">
        <f t="shared" si="12"/>
        <v>30300</v>
      </c>
      <c r="D54" s="43"/>
      <c r="E54" s="43"/>
      <c r="F54" s="43"/>
      <c r="G54" s="96">
        <f t="shared" si="10"/>
        <v>106050</v>
      </c>
      <c r="H54" s="56" t="str">
        <f t="shared" si="11"/>
        <v/>
      </c>
    </row>
    <row r="55" spans="1:11" ht="13" x14ac:dyDescent="0.3">
      <c r="A55" s="62" t="str">
        <f t="shared" si="13"/>
        <v>O2 - P9 - Nom partenaire / Nome partner</v>
      </c>
      <c r="B55" s="43">
        <f>'O2-P9'!S48</f>
        <v>75750</v>
      </c>
      <c r="C55" s="43">
        <f t="shared" si="12"/>
        <v>30300</v>
      </c>
      <c r="D55" s="43"/>
      <c r="E55" s="43"/>
      <c r="F55" s="43"/>
      <c r="G55" s="96">
        <f t="shared" si="10"/>
        <v>106050</v>
      </c>
      <c r="H55" s="56" t="str">
        <f t="shared" si="11"/>
        <v/>
      </c>
    </row>
    <row r="56" spans="1:11" ht="13" x14ac:dyDescent="0.3">
      <c r="A56" s="80" t="s">
        <v>8</v>
      </c>
      <c r="B56" s="81">
        <f>SUM(B46:B55)</f>
        <v>757500</v>
      </c>
      <c r="C56" s="81">
        <f t="shared" ref="C56" si="14">SUM(C46:C55)</f>
        <v>303000</v>
      </c>
      <c r="D56" s="81"/>
      <c r="E56" s="81"/>
      <c r="F56" s="81"/>
      <c r="G56" s="59">
        <f>SUM(B56:F56)</f>
        <v>1060500</v>
      </c>
      <c r="H56" s="56"/>
      <c r="K56" s="41"/>
    </row>
    <row r="57" spans="1:11" ht="13" x14ac:dyDescent="0.3">
      <c r="B57" s="56" t="str">
        <f>IF('TOT 1'!K14='TOT 2'!B56,"", "Erreur")</f>
        <v/>
      </c>
      <c r="C57" s="56" t="str">
        <f>IF('TOT 1'!K15='TOT 2'!C56,"", "Erreur")</f>
        <v/>
      </c>
    </row>
    <row r="58" spans="1:11" ht="32.25" customHeight="1" x14ac:dyDescent="0.3">
      <c r="G58" s="102" t="s">
        <v>92</v>
      </c>
      <c r="H58" s="103">
        <f>+G43+G56</f>
        <v>1352673.875</v>
      </c>
      <c r="I58" s="56" t="str">
        <f>IF(H58=K29,"", "Erreur")</f>
        <v/>
      </c>
    </row>
    <row r="61" spans="1:11" x14ac:dyDescent="0.25">
      <c r="J61" s="41"/>
    </row>
    <row r="62" spans="1:11" x14ac:dyDescent="0.25">
      <c r="J62" s="41"/>
    </row>
    <row r="63" spans="1:11" x14ac:dyDescent="0.25">
      <c r="J63" s="41"/>
    </row>
    <row r="64" spans="1:11" x14ac:dyDescent="0.25">
      <c r="J64" s="41"/>
    </row>
  </sheetData>
  <sheetProtection selectLockedCells="1" selectUnlockedCells="1"/>
  <mergeCells count="5">
    <mergeCell ref="A1:I1"/>
    <mergeCell ref="A2:I2"/>
    <mergeCell ref="A3:I3"/>
    <mergeCell ref="A5:I5"/>
    <mergeCell ref="A6:I6"/>
  </mergeCells>
  <printOptions horizontalCentered="1"/>
  <pageMargins left="0.70866141732283472" right="0.70866141732283472" top="1.3385826771653544" bottom="0.74803149606299213" header="0.31496062992125984" footer="0.31496062992125984"/>
  <pageSetup paperSize="8" scale="75" orientation="landscape" r:id="rId1"/>
  <headerFooter>
    <oddHeader>&amp;L&amp;G</oddHeader>
    <oddFooter>&amp;LVersion liste 2 options 1.0 - 17/08/22&amp;R&amp;A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4.5" x14ac:dyDescent="0.35"/>
  <sheetData>
    <row r="1" spans="1:1" x14ac:dyDescent="0.35">
      <c r="A1" t="s">
        <v>53</v>
      </c>
    </row>
    <row r="2" spans="1:1" x14ac:dyDescent="0.35">
      <c r="A2" t="s">
        <v>108</v>
      </c>
    </row>
    <row r="3" spans="1:1" x14ac:dyDescent="0.35">
      <c r="A3" t="s">
        <v>54</v>
      </c>
    </row>
    <row r="4" spans="1:1" x14ac:dyDescent="0.35">
      <c r="A4" t="s">
        <v>109</v>
      </c>
    </row>
    <row r="5" spans="1:1" x14ac:dyDescent="0.35">
      <c r="A5" t="s">
        <v>110</v>
      </c>
    </row>
    <row r="6" spans="1:1" x14ac:dyDescent="0.35">
      <c r="A6" t="s">
        <v>111</v>
      </c>
    </row>
    <row r="7" spans="1:1" x14ac:dyDescent="0.35">
      <c r="A7"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7"/>
  <sheetViews>
    <sheetView view="pageBreakPreview" zoomScale="85" zoomScaleNormal="90" zoomScaleSheetLayoutView="85" workbookViewId="0">
      <selection activeCell="C27" sqref="C27"/>
    </sheetView>
  </sheetViews>
  <sheetFormatPr baseColWidth="10" defaultColWidth="11.453125" defaultRowHeight="12.5" x14ac:dyDescent="0.25"/>
  <cols>
    <col min="1" max="1" width="103.7265625" style="5" customWidth="1"/>
    <col min="2" max="2" width="29.453125" style="5" customWidth="1"/>
    <col min="3" max="5" width="26.54296875" style="5" customWidth="1"/>
    <col min="6" max="6" width="14.7265625" style="5" bestFit="1" customWidth="1"/>
    <col min="7" max="7" width="12.1796875" style="5" bestFit="1" customWidth="1"/>
    <col min="8" max="16384" width="11.453125" style="5"/>
  </cols>
  <sheetData>
    <row r="1" spans="1:7" ht="15.5" x14ac:dyDescent="0.35">
      <c r="A1" s="148" t="s">
        <v>39</v>
      </c>
      <c r="B1" s="148"/>
      <c r="C1" s="148"/>
      <c r="D1" s="148"/>
    </row>
    <row r="2" spans="1:7" ht="15.5" x14ac:dyDescent="0.35">
      <c r="A2" s="148" t="s">
        <v>94</v>
      </c>
      <c r="B2" s="148"/>
      <c r="C2" s="148"/>
      <c r="D2" s="148"/>
    </row>
    <row r="3" spans="1:7" ht="13" x14ac:dyDescent="0.3">
      <c r="A3" s="149" t="s">
        <v>95</v>
      </c>
      <c r="B3" s="149"/>
      <c r="C3" s="149"/>
      <c r="D3" s="149"/>
    </row>
    <row r="4" spans="1:7" ht="13" x14ac:dyDescent="0.3">
      <c r="A4" s="56"/>
      <c r="B4" s="56"/>
      <c r="C4" s="56"/>
      <c r="D4" s="56"/>
    </row>
    <row r="5" spans="1:7" ht="13" x14ac:dyDescent="0.3">
      <c r="A5" s="150" t="s">
        <v>69</v>
      </c>
      <c r="B5" s="150"/>
      <c r="C5" s="150"/>
      <c r="D5" s="150"/>
    </row>
    <row r="6" spans="1:7" ht="13" x14ac:dyDescent="0.3">
      <c r="A6" s="56"/>
      <c r="B6" s="56"/>
      <c r="C6" s="56"/>
      <c r="D6" s="56"/>
    </row>
    <row r="7" spans="1:7" s="57" customFormat="1" ht="21.75" customHeight="1" x14ac:dyDescent="0.25">
      <c r="A7" s="108" t="s">
        <v>7</v>
      </c>
      <c r="B7" s="109" t="s">
        <v>87</v>
      </c>
      <c r="C7" s="42" t="s">
        <v>67</v>
      </c>
      <c r="D7" s="107" t="s">
        <v>68</v>
      </c>
      <c r="F7" s="110"/>
      <c r="G7" s="110"/>
    </row>
    <row r="8" spans="1:7" x14ac:dyDescent="0.25">
      <c r="A8" s="64" t="s">
        <v>119</v>
      </c>
      <c r="B8" s="66" t="s">
        <v>89</v>
      </c>
      <c r="C8" s="66" t="s">
        <v>70</v>
      </c>
      <c r="D8" s="65"/>
    </row>
    <row r="9" spans="1:7" x14ac:dyDescent="0.25">
      <c r="A9" s="64" t="s">
        <v>120</v>
      </c>
      <c r="B9" s="66" t="s">
        <v>89</v>
      </c>
      <c r="C9" s="66" t="s">
        <v>70</v>
      </c>
      <c r="D9" s="65"/>
    </row>
    <row r="10" spans="1:7" x14ac:dyDescent="0.25">
      <c r="A10" s="64" t="s">
        <v>121</v>
      </c>
      <c r="B10" s="66" t="s">
        <v>89</v>
      </c>
      <c r="C10" s="66" t="s">
        <v>70</v>
      </c>
      <c r="D10" s="65"/>
    </row>
    <row r="11" spans="1:7" x14ac:dyDescent="0.25">
      <c r="A11" s="64" t="s">
        <v>15</v>
      </c>
      <c r="B11" s="66" t="s">
        <v>88</v>
      </c>
      <c r="C11" s="66" t="s">
        <v>70</v>
      </c>
      <c r="D11" s="65"/>
    </row>
    <row r="12" spans="1:7" x14ac:dyDescent="0.25">
      <c r="A12" s="64" t="s">
        <v>16</v>
      </c>
      <c r="B12" s="66" t="s">
        <v>88</v>
      </c>
      <c r="C12" s="66" t="s">
        <v>70</v>
      </c>
      <c r="D12" s="65"/>
    </row>
    <row r="13" spans="1:7" x14ac:dyDescent="0.25">
      <c r="A13" s="64" t="s">
        <v>17</v>
      </c>
      <c r="B13" s="66" t="s">
        <v>88</v>
      </c>
      <c r="C13" s="66" t="s">
        <v>70</v>
      </c>
      <c r="D13" s="65"/>
    </row>
    <row r="14" spans="1:7" x14ac:dyDescent="0.25">
      <c r="A14" s="63" t="s">
        <v>65</v>
      </c>
      <c r="B14" s="74" t="s">
        <v>88</v>
      </c>
      <c r="C14" s="65"/>
      <c r="D14" s="74" t="s">
        <v>70</v>
      </c>
    </row>
    <row r="15" spans="1:7" x14ac:dyDescent="0.25">
      <c r="A15" s="63" t="s">
        <v>66</v>
      </c>
      <c r="B15" s="63" t="s">
        <v>89</v>
      </c>
      <c r="C15" s="65"/>
      <c r="D15" s="74" t="s">
        <v>70</v>
      </c>
    </row>
    <row r="17" spans="1:7" ht="13" x14ac:dyDescent="0.3">
      <c r="A17" s="150" t="s">
        <v>71</v>
      </c>
      <c r="B17" s="150"/>
      <c r="C17" s="150"/>
      <c r="D17" s="150"/>
    </row>
    <row r="18" spans="1:7" ht="13" x14ac:dyDescent="0.3">
      <c r="A18" s="56"/>
      <c r="B18" s="56"/>
      <c r="C18" s="56"/>
      <c r="D18" s="56"/>
    </row>
    <row r="19" spans="1:7" s="68" customFormat="1" ht="74.25" customHeight="1" x14ac:dyDescent="0.35">
      <c r="A19" s="147" t="s">
        <v>125</v>
      </c>
      <c r="B19" s="147"/>
      <c r="C19" s="147"/>
      <c r="D19" s="147"/>
    </row>
    <row r="20" spans="1:7" s="68" customFormat="1" ht="65.25" customHeight="1" x14ac:dyDescent="0.35">
      <c r="A20" s="147" t="s">
        <v>124</v>
      </c>
      <c r="B20" s="147"/>
      <c r="C20" s="147"/>
      <c r="D20" s="147"/>
    </row>
    <row r="21" spans="1:7" ht="13" x14ac:dyDescent="0.3">
      <c r="A21" s="67"/>
      <c r="B21" s="56"/>
      <c r="C21" s="56"/>
      <c r="D21" s="56"/>
    </row>
    <row r="22" spans="1:7" ht="21.75" customHeight="1" x14ac:dyDescent="0.25">
      <c r="A22" s="72" t="s">
        <v>32</v>
      </c>
      <c r="B22" s="73"/>
      <c r="C22" s="42" t="s">
        <v>67</v>
      </c>
      <c r="D22" s="107" t="s">
        <v>68</v>
      </c>
      <c r="F22" s="41"/>
      <c r="G22" s="41"/>
    </row>
    <row r="23" spans="1:7" s="68" customFormat="1" ht="15.75" customHeight="1" x14ac:dyDescent="0.35">
      <c r="A23" s="70" t="s">
        <v>117</v>
      </c>
      <c r="B23" s="71"/>
      <c r="C23" s="115"/>
      <c r="D23" s="115"/>
      <c r="F23" s="69"/>
    </row>
    <row r="24" spans="1:7" s="68" customFormat="1" ht="15.75" customHeight="1" x14ac:dyDescent="0.35">
      <c r="A24" s="70" t="s">
        <v>43</v>
      </c>
      <c r="B24" s="71"/>
      <c r="C24" s="115"/>
      <c r="D24" s="115"/>
      <c r="F24" s="69"/>
    </row>
    <row r="25" spans="1:7" s="68" customFormat="1" ht="15.75" customHeight="1" x14ac:dyDescent="0.35">
      <c r="A25" s="70" t="s">
        <v>44</v>
      </c>
      <c r="B25" s="71"/>
      <c r="C25" s="115"/>
      <c r="D25" s="115"/>
      <c r="F25" s="69"/>
    </row>
    <row r="26" spans="1:7" s="68" customFormat="1" ht="15.75" customHeight="1" x14ac:dyDescent="0.35">
      <c r="A26" s="70" t="s">
        <v>45</v>
      </c>
      <c r="B26" s="71"/>
      <c r="C26" s="115"/>
      <c r="D26" s="115"/>
      <c r="F26" s="69"/>
    </row>
    <row r="27" spans="1:7" s="68" customFormat="1" ht="15.75" customHeight="1" x14ac:dyDescent="0.35">
      <c r="A27" s="70" t="s">
        <v>46</v>
      </c>
      <c r="B27" s="71"/>
      <c r="C27" s="115"/>
      <c r="D27" s="115"/>
      <c r="F27" s="69"/>
    </row>
    <row r="28" spans="1:7" s="68" customFormat="1" ht="15.75" customHeight="1" x14ac:dyDescent="0.35">
      <c r="A28" s="70" t="s">
        <v>47</v>
      </c>
      <c r="B28" s="71"/>
      <c r="C28" s="115"/>
      <c r="D28" s="115"/>
    </row>
    <row r="29" spans="1:7" s="68" customFormat="1" ht="15.75" customHeight="1" x14ac:dyDescent="0.35">
      <c r="A29" s="70" t="s">
        <v>48</v>
      </c>
      <c r="B29" s="71"/>
      <c r="C29" s="115"/>
      <c r="D29" s="115"/>
    </row>
    <row r="30" spans="1:7" s="68" customFormat="1" ht="15.75" customHeight="1" x14ac:dyDescent="0.35">
      <c r="A30" s="70" t="s">
        <v>49</v>
      </c>
      <c r="B30" s="71"/>
      <c r="C30" s="115"/>
      <c r="D30" s="115"/>
    </row>
    <row r="31" spans="1:7" s="68" customFormat="1" ht="15.75" customHeight="1" x14ac:dyDescent="0.35">
      <c r="A31" s="70" t="s">
        <v>50</v>
      </c>
      <c r="B31" s="71"/>
      <c r="C31" s="115"/>
      <c r="D31" s="115"/>
    </row>
    <row r="32" spans="1:7" s="68" customFormat="1" ht="15.75" customHeight="1" x14ac:dyDescent="0.35">
      <c r="A32" s="70" t="s">
        <v>51</v>
      </c>
      <c r="B32" s="71"/>
      <c r="C32" s="115"/>
      <c r="D32" s="115"/>
    </row>
    <row r="33" spans="1:4" x14ac:dyDescent="0.25">
      <c r="A33" s="44"/>
      <c r="B33" s="44"/>
      <c r="C33" s="44"/>
      <c r="D33" s="44"/>
    </row>
    <row r="34" spans="1:4" x14ac:dyDescent="0.25">
      <c r="A34" s="44"/>
      <c r="B34" s="44"/>
      <c r="C34" s="44"/>
      <c r="D34" s="44"/>
    </row>
    <row r="35" spans="1:4" x14ac:dyDescent="0.25">
      <c r="A35" s="44"/>
      <c r="B35" s="44"/>
      <c r="C35" s="44"/>
      <c r="D35" s="44"/>
    </row>
    <row r="36" spans="1:4" x14ac:dyDescent="0.25">
      <c r="A36" s="44"/>
      <c r="B36" s="44"/>
      <c r="C36" s="44"/>
      <c r="D36" s="44"/>
    </row>
    <row r="37" spans="1:4" x14ac:dyDescent="0.25">
      <c r="A37" s="44"/>
      <c r="B37" s="44"/>
      <c r="C37" s="44"/>
      <c r="D37" s="44"/>
    </row>
    <row r="38" spans="1:4" x14ac:dyDescent="0.25">
      <c r="A38" s="44"/>
      <c r="B38" s="44"/>
      <c r="C38" s="44"/>
      <c r="D38" s="44"/>
    </row>
    <row r="39" spans="1:4" x14ac:dyDescent="0.25">
      <c r="A39" s="44"/>
      <c r="B39" s="44"/>
      <c r="C39" s="44"/>
      <c r="D39" s="44"/>
    </row>
    <row r="40" spans="1:4" x14ac:dyDescent="0.25">
      <c r="A40" s="44"/>
      <c r="B40" s="44"/>
      <c r="C40" s="44"/>
      <c r="D40" s="44"/>
    </row>
    <row r="41" spans="1:4" x14ac:dyDescent="0.25">
      <c r="A41" s="44"/>
      <c r="B41" s="44"/>
      <c r="C41" s="44"/>
      <c r="D41" s="44"/>
    </row>
    <row r="42" spans="1:4" x14ac:dyDescent="0.25">
      <c r="A42" s="44"/>
      <c r="B42" s="44"/>
      <c r="C42" s="44"/>
      <c r="D42" s="44"/>
    </row>
    <row r="43" spans="1:4" x14ac:dyDescent="0.25">
      <c r="A43" s="44"/>
      <c r="B43" s="44"/>
      <c r="C43" s="44"/>
      <c r="D43" s="44"/>
    </row>
    <row r="44" spans="1:4" x14ac:dyDescent="0.25">
      <c r="A44" s="44"/>
      <c r="B44" s="44"/>
      <c r="C44" s="44"/>
      <c r="D44" s="44"/>
    </row>
    <row r="45" spans="1:4" x14ac:dyDescent="0.25">
      <c r="A45" s="44"/>
      <c r="B45" s="44"/>
      <c r="C45" s="44"/>
      <c r="D45" s="44"/>
    </row>
    <row r="46" spans="1:4" s="57" customFormat="1" x14ac:dyDescent="0.25">
      <c r="A46" s="44"/>
      <c r="B46" s="44"/>
      <c r="C46" s="44"/>
      <c r="D46" s="44"/>
    </row>
    <row r="47" spans="1:4" x14ac:dyDescent="0.25">
      <c r="A47" s="44"/>
      <c r="B47" s="44"/>
      <c r="C47" s="44"/>
      <c r="D47" s="44"/>
    </row>
    <row r="48" spans="1:4" x14ac:dyDescent="0.25">
      <c r="A48" s="44"/>
      <c r="B48" s="44"/>
      <c r="C48" s="44"/>
      <c r="D48" s="44"/>
    </row>
    <row r="49" spans="1:5" x14ac:dyDescent="0.25">
      <c r="A49" s="44"/>
      <c r="B49" s="44"/>
      <c r="C49" s="44"/>
      <c r="D49" s="44"/>
    </row>
    <row r="50" spans="1:5" x14ac:dyDescent="0.25">
      <c r="A50" s="44"/>
      <c r="B50" s="44"/>
      <c r="C50" s="44"/>
      <c r="D50" s="44"/>
    </row>
    <row r="51" spans="1:5" x14ac:dyDescent="0.25">
      <c r="A51" s="44"/>
      <c r="B51" s="44"/>
      <c r="C51" s="44"/>
      <c r="D51" s="44"/>
    </row>
    <row r="52" spans="1:5" x14ac:dyDescent="0.25">
      <c r="A52" s="44"/>
      <c r="B52" s="44"/>
      <c r="C52" s="44"/>
      <c r="D52" s="44"/>
    </row>
    <row r="53" spans="1:5" x14ac:dyDescent="0.25">
      <c r="A53" s="44"/>
      <c r="B53" s="44"/>
      <c r="C53" s="44"/>
      <c r="D53" s="44"/>
    </row>
    <row r="54" spans="1:5" x14ac:dyDescent="0.25">
      <c r="A54" s="44"/>
      <c r="B54" s="44"/>
      <c r="C54" s="44"/>
      <c r="D54" s="44"/>
    </row>
    <row r="55" spans="1:5" x14ac:dyDescent="0.25">
      <c r="A55" s="44"/>
      <c r="B55" s="44"/>
      <c r="C55" s="44"/>
      <c r="D55" s="44"/>
    </row>
    <row r="56" spans="1:5" x14ac:dyDescent="0.25">
      <c r="A56" s="44"/>
      <c r="B56" s="44"/>
      <c r="C56" s="44"/>
      <c r="D56" s="44"/>
    </row>
    <row r="57" spans="1:5" x14ac:dyDescent="0.25">
      <c r="A57" s="44"/>
      <c r="B57" s="44"/>
      <c r="C57" s="44"/>
      <c r="D57" s="44"/>
    </row>
    <row r="58" spans="1:5" x14ac:dyDescent="0.25">
      <c r="A58" s="44"/>
      <c r="B58" s="44"/>
      <c r="C58" s="44"/>
      <c r="D58" s="44"/>
    </row>
    <row r="59" spans="1:5" x14ac:dyDescent="0.25">
      <c r="A59" s="44"/>
      <c r="B59" s="44"/>
      <c r="C59" s="44"/>
      <c r="D59" s="44"/>
    </row>
    <row r="60" spans="1:5" x14ac:dyDescent="0.25">
      <c r="A60" s="44"/>
      <c r="B60" s="44"/>
      <c r="C60" s="44"/>
      <c r="D60" s="44"/>
    </row>
    <row r="61" spans="1:5" x14ac:dyDescent="0.25">
      <c r="A61" s="44"/>
      <c r="B61" s="44"/>
      <c r="C61" s="44"/>
      <c r="D61" s="44"/>
    </row>
    <row r="62" spans="1:5" x14ac:dyDescent="0.25">
      <c r="A62" s="44"/>
      <c r="B62" s="44"/>
      <c r="C62" s="44"/>
      <c r="D62" s="44"/>
    </row>
    <row r="63" spans="1:5" x14ac:dyDescent="0.25">
      <c r="A63" s="44"/>
      <c r="B63" s="44"/>
      <c r="C63" s="44"/>
      <c r="D63" s="44"/>
      <c r="E63" s="41"/>
    </row>
    <row r="64" spans="1:5" x14ac:dyDescent="0.25">
      <c r="A64" s="44"/>
      <c r="B64" s="44"/>
      <c r="C64" s="44"/>
      <c r="D64" s="44"/>
      <c r="E64" s="41"/>
    </row>
    <row r="65" spans="1:5" x14ac:dyDescent="0.25">
      <c r="A65" s="44"/>
      <c r="B65" s="44"/>
      <c r="C65" s="44"/>
      <c r="D65" s="44"/>
      <c r="E65" s="41"/>
    </row>
    <row r="66" spans="1:5" x14ac:dyDescent="0.25">
      <c r="A66" s="44"/>
      <c r="B66" s="44"/>
      <c r="C66" s="44"/>
      <c r="D66" s="44"/>
      <c r="E66" s="41"/>
    </row>
    <row r="67" spans="1:5" x14ac:dyDescent="0.25">
      <c r="A67" s="44"/>
      <c r="B67" s="44"/>
      <c r="C67" s="44"/>
      <c r="D67" s="44"/>
    </row>
  </sheetData>
  <sheetProtection selectLockedCells="1"/>
  <mergeCells count="7">
    <mergeCell ref="A20:D20"/>
    <mergeCell ref="A1:D1"/>
    <mergeCell ref="A2:D2"/>
    <mergeCell ref="A3:D3"/>
    <mergeCell ref="A5:D5"/>
    <mergeCell ref="A17:D17"/>
    <mergeCell ref="A19:D19"/>
  </mergeCells>
  <printOptions horizontalCentered="1"/>
  <pageMargins left="0.70866141732283472" right="0.70866141732283472" top="1.3385826771653544" bottom="0.74803149606299213" header="0.31496062992125984" footer="0.31496062992125984"/>
  <pageSetup paperSize="8" orientation="landscape" r:id="rId1"/>
  <headerFooter>
    <oddHeader>&amp;C&amp;G</oddHeader>
    <oddFooter>&amp;LVersion liste 2 options 1.0 - 17/08/22&amp;R&amp;A</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T70"/>
  <sheetViews>
    <sheetView topLeftCell="F1" zoomScale="70" zoomScaleNormal="70" zoomScaleSheetLayoutView="85" workbookViewId="0">
      <pane ySplit="13" topLeftCell="A50" activePane="bottomLeft" state="frozen"/>
      <selection activeCell="A14" sqref="A14:G14"/>
      <selection pane="bottomLeft" activeCell="I52" sqref="I52"/>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85</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49"/>
      <c r="B4" s="49"/>
      <c r="C4" s="49"/>
      <c r="D4" s="49"/>
      <c r="E4" s="49"/>
      <c r="F4" s="49"/>
      <c r="G4" s="49"/>
      <c r="H4" s="49"/>
      <c r="I4" s="49"/>
      <c r="J4" s="49"/>
      <c r="K4" s="49"/>
      <c r="L4" s="49"/>
      <c r="M4" s="49"/>
      <c r="N4" s="49"/>
      <c r="O4" s="49"/>
      <c r="P4" s="49"/>
      <c r="Q4" s="126"/>
      <c r="R4" s="126"/>
      <c r="S4" s="49"/>
    </row>
    <row r="5" spans="1:20" ht="13" x14ac:dyDescent="0.3">
      <c r="A5" s="123"/>
      <c r="B5" s="123"/>
      <c r="C5" s="123"/>
      <c r="D5" s="123"/>
      <c r="E5" s="123"/>
      <c r="F5" s="123"/>
      <c r="G5" s="123"/>
      <c r="H5" s="123"/>
      <c r="I5" s="123"/>
      <c r="J5" s="123"/>
      <c r="K5" s="123"/>
      <c r="L5" s="123"/>
      <c r="M5" s="123"/>
      <c r="N5" s="123"/>
      <c r="O5" s="123"/>
      <c r="P5" s="123"/>
      <c r="Q5" s="126"/>
      <c r="R5" s="126"/>
      <c r="S5" s="123"/>
    </row>
    <row r="6" spans="1:20" ht="13" x14ac:dyDescent="0.3">
      <c r="A6" s="123"/>
      <c r="B6" s="123"/>
      <c r="C6" s="123"/>
      <c r="D6" s="123"/>
      <c r="E6" s="123"/>
      <c r="F6" s="123"/>
      <c r="G6" s="123"/>
      <c r="H6" s="123"/>
      <c r="I6" s="123"/>
      <c r="J6" s="123"/>
      <c r="K6" s="123"/>
      <c r="L6" s="123"/>
      <c r="M6" s="123"/>
      <c r="N6" s="123"/>
      <c r="O6" s="123"/>
      <c r="P6" s="123"/>
      <c r="Q6" s="126"/>
      <c r="R6" s="126"/>
      <c r="S6" s="123"/>
    </row>
    <row r="7" spans="1:20" ht="13" x14ac:dyDescent="0.3">
      <c r="A7" s="123"/>
      <c r="B7" s="123"/>
      <c r="C7" s="123"/>
      <c r="D7" s="123"/>
      <c r="E7" s="123"/>
      <c r="F7" s="123"/>
      <c r="G7" s="123"/>
      <c r="H7" s="123"/>
      <c r="I7" s="123"/>
      <c r="J7" s="123"/>
      <c r="K7" s="123"/>
      <c r="L7" s="123"/>
      <c r="M7" s="123"/>
      <c r="N7" s="123"/>
      <c r="O7" s="123"/>
      <c r="P7" s="123"/>
      <c r="Q7" s="126"/>
      <c r="R7" s="126"/>
      <c r="S7" s="123"/>
    </row>
    <row r="8" spans="1:20" ht="13" x14ac:dyDescent="0.3">
      <c r="A8" s="123"/>
      <c r="B8" s="123"/>
      <c r="C8" s="123"/>
      <c r="D8" s="123"/>
      <c r="E8" s="123"/>
      <c r="F8" s="123"/>
      <c r="G8" s="123"/>
      <c r="H8" s="123"/>
      <c r="I8" s="123"/>
      <c r="J8" s="123"/>
      <c r="K8" s="123"/>
      <c r="L8" s="123"/>
      <c r="M8" s="123"/>
      <c r="N8" s="123"/>
      <c r="O8" s="123"/>
      <c r="P8" s="123"/>
      <c r="Q8" s="126"/>
      <c r="R8" s="126"/>
      <c r="S8" s="123"/>
    </row>
    <row r="9" spans="1:20" ht="13" x14ac:dyDescent="0.3">
      <c r="A9" s="123"/>
      <c r="B9" s="123"/>
      <c r="C9" s="123"/>
      <c r="D9" s="123"/>
      <c r="E9" s="123"/>
      <c r="F9" s="123"/>
      <c r="G9" s="123"/>
      <c r="H9" s="123"/>
      <c r="I9" s="123"/>
      <c r="J9" s="123"/>
      <c r="K9" s="123"/>
      <c r="L9" s="123"/>
      <c r="M9" s="123"/>
      <c r="N9" s="123"/>
      <c r="O9" s="123"/>
      <c r="P9" s="123"/>
      <c r="Q9" s="126"/>
      <c r="R9" s="126"/>
      <c r="S9" s="123"/>
    </row>
    <row r="10" spans="1:20" ht="13" x14ac:dyDescent="0.3">
      <c r="A10" s="123"/>
      <c r="B10" s="123"/>
      <c r="C10" s="123"/>
      <c r="D10" s="123"/>
      <c r="E10" s="123"/>
      <c r="F10" s="123"/>
      <c r="G10" s="123"/>
      <c r="H10" s="123"/>
      <c r="I10" s="123"/>
      <c r="J10" s="123"/>
      <c r="K10" s="123"/>
      <c r="L10" s="123"/>
      <c r="M10" s="123"/>
      <c r="N10" s="123"/>
      <c r="O10" s="123"/>
      <c r="P10" s="123"/>
      <c r="Q10" s="126"/>
      <c r="R10" s="126"/>
      <c r="S10" s="123"/>
    </row>
    <row r="11" spans="1:20" ht="13" x14ac:dyDescent="0.3">
      <c r="A11" s="46"/>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15000</v>
      </c>
      <c r="F14" s="16">
        <v>1</v>
      </c>
      <c r="G14" s="16" t="s">
        <v>53</v>
      </c>
      <c r="H14" s="32">
        <f>E14*F14</f>
        <v>15000</v>
      </c>
      <c r="I14" s="17" t="s">
        <v>15</v>
      </c>
      <c r="J14" s="18">
        <v>15000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ref="S16:S46" si="1">IF((J16+K16+L16+M16+N16+O16+P16+Q16+R16)=H16,"OK","Erreur/Errore")</f>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t="s">
        <v>138</v>
      </c>
      <c r="C47" s="144">
        <v>5</v>
      </c>
      <c r="D47" s="144" t="s">
        <v>139</v>
      </c>
      <c r="E47" s="142">
        <v>6000</v>
      </c>
      <c r="F47" s="141">
        <v>1</v>
      </c>
      <c r="G47" s="16" t="s">
        <v>109</v>
      </c>
      <c r="H47" s="32">
        <f>E47*F47</f>
        <v>6000</v>
      </c>
      <c r="I47" s="17" t="s">
        <v>15</v>
      </c>
      <c r="J47" s="18"/>
      <c r="K47" s="18"/>
      <c r="L47" s="18"/>
      <c r="M47" s="19"/>
      <c r="N47" s="20"/>
      <c r="O47" s="20"/>
      <c r="P47" s="20">
        <v>2000</v>
      </c>
      <c r="Q47" s="20">
        <v>2000</v>
      </c>
      <c r="R47" s="20">
        <v>2000</v>
      </c>
      <c r="S47" s="143" t="str">
        <f>IF((J47+K47+L47+M47+N47+O47+P47+Q47+R47)=H47,"OK","Erreur/Errore")</f>
        <v>OK</v>
      </c>
      <c r="T47" s="124"/>
    </row>
    <row r="48" spans="1:20" ht="26.15" customHeight="1" x14ac:dyDescent="0.25">
      <c r="A48" s="14">
        <v>35</v>
      </c>
      <c r="B48" s="13" t="s">
        <v>137</v>
      </c>
      <c r="C48" s="14">
        <v>5</v>
      </c>
      <c r="D48" s="14" t="s">
        <v>136</v>
      </c>
      <c r="E48" s="15">
        <v>2000</v>
      </c>
      <c r="F48" s="16">
        <v>3</v>
      </c>
      <c r="G48" s="16" t="s">
        <v>53</v>
      </c>
      <c r="H48" s="32">
        <f t="shared" si="2"/>
        <v>6000</v>
      </c>
      <c r="I48" s="17" t="s">
        <v>16</v>
      </c>
      <c r="J48" s="18"/>
      <c r="K48" s="18"/>
      <c r="L48" s="18"/>
      <c r="M48" s="19"/>
      <c r="N48" s="20"/>
      <c r="O48" s="20"/>
      <c r="P48" s="20">
        <v>2000</v>
      </c>
      <c r="Q48" s="20">
        <v>2000</v>
      </c>
      <c r="R48" s="20">
        <v>2000</v>
      </c>
      <c r="S48" s="159" t="str">
        <f>IF((J48+K48+L48+M48+N48+O48+P48+Q48+R48)=H48,"OK","Erreur/Errore")</f>
        <v>OK</v>
      </c>
      <c r="T48" s="124" t="s">
        <v>129</v>
      </c>
    </row>
    <row r="49" spans="1:19" ht="27.65" customHeight="1" x14ac:dyDescent="0.25">
      <c r="A49" s="48"/>
      <c r="B49" s="21"/>
      <c r="C49" s="22"/>
      <c r="D49" s="22"/>
      <c r="E49" s="23"/>
      <c r="F49" s="23"/>
      <c r="G49" s="23"/>
      <c r="H49" s="31">
        <f>SUBTOTAL(9,H14:H48)</f>
        <v>41643.910000000003</v>
      </c>
      <c r="I49" s="24"/>
      <c r="J49" s="23">
        <f>SUBTOTAL(9,J14:J48)</f>
        <v>15000</v>
      </c>
      <c r="K49" s="23">
        <f t="shared" ref="K49:O49" si="3">SUBTOTAL(9,K14:K48)</f>
        <v>8000</v>
      </c>
      <c r="L49" s="23">
        <f t="shared" si="3"/>
        <v>1400</v>
      </c>
      <c r="M49" s="23">
        <f t="shared" si="3"/>
        <v>5243.91</v>
      </c>
      <c r="N49" s="23">
        <f t="shared" si="3"/>
        <v>0</v>
      </c>
      <c r="O49" s="23">
        <f t="shared" si="3"/>
        <v>0</v>
      </c>
      <c r="P49" s="23">
        <f>SUBTOTAL(9,P14:P48)</f>
        <v>4000</v>
      </c>
      <c r="Q49" s="23">
        <f>SUBTOTAL(9,Q14:Q48)</f>
        <v>4000</v>
      </c>
      <c r="R49" s="23">
        <f>SUBTOTAL(9,R14:R48)</f>
        <v>4000</v>
      </c>
      <c r="S49" s="31">
        <f>SUM(J49:R49)</f>
        <v>41643.910000000003</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P54" si="4">(J58+J57)*0.2</f>
        <v>3000</v>
      </c>
      <c r="K54" s="120">
        <f t="shared" si="4"/>
        <v>1600</v>
      </c>
      <c r="L54" s="120">
        <f t="shared" si="4"/>
        <v>280</v>
      </c>
      <c r="M54" s="120">
        <f t="shared" si="4"/>
        <v>1048.7819999999999</v>
      </c>
      <c r="N54" s="120">
        <f t="shared" si="4"/>
        <v>0</v>
      </c>
      <c r="O54" s="120">
        <f t="shared" si="4"/>
        <v>0</v>
      </c>
      <c r="P54" s="120">
        <f t="shared" si="4"/>
        <v>800</v>
      </c>
      <c r="Q54" s="120">
        <f>(Q58+Q57)*0.2</f>
        <v>800</v>
      </c>
      <c r="R54" s="120">
        <f t="shared" ref="R54" si="5">(R58+R57)*0.2</f>
        <v>800</v>
      </c>
      <c r="S54" s="118">
        <f>ROUND(SUM(J54:R54),13)</f>
        <v>8328.7819999999992</v>
      </c>
    </row>
    <row r="55" spans="1:19" s="89" customFormat="1" ht="13" x14ac:dyDescent="0.35">
      <c r="A55" s="84"/>
      <c r="B55" s="85"/>
      <c r="C55" s="84"/>
      <c r="D55" s="84"/>
      <c r="E55" s="86"/>
      <c r="F55" s="86"/>
      <c r="G55" s="86"/>
      <c r="H55" s="87"/>
      <c r="I55" s="88" t="s">
        <v>13</v>
      </c>
      <c r="J55" s="121">
        <f>J54*0.15</f>
        <v>450</v>
      </c>
      <c r="K55" s="121">
        <f>K54*0.15</f>
        <v>240</v>
      </c>
      <c r="L55" s="121">
        <f t="shared" ref="L55:O55" si="6">L54*0.15</f>
        <v>42</v>
      </c>
      <c r="M55" s="121">
        <f t="shared" si="6"/>
        <v>157.31729999999999</v>
      </c>
      <c r="N55" s="121">
        <f t="shared" si="6"/>
        <v>0</v>
      </c>
      <c r="O55" s="121">
        <f t="shared" si="6"/>
        <v>0</v>
      </c>
      <c r="P55" s="121">
        <f>P54*0.15</f>
        <v>120</v>
      </c>
      <c r="Q55" s="121">
        <f t="shared" ref="Q55:R55" si="7">Q54*0.15</f>
        <v>120</v>
      </c>
      <c r="R55" s="121">
        <f t="shared" si="7"/>
        <v>120</v>
      </c>
      <c r="S55" s="118">
        <f t="shared" ref="S55:S57" si="8">ROUND(SUM(J55:R55),13)</f>
        <v>1249.3172999999999</v>
      </c>
    </row>
    <row r="56" spans="1:19" s="89" customFormat="1" ht="13" x14ac:dyDescent="0.35">
      <c r="A56" s="84"/>
      <c r="B56" s="85"/>
      <c r="C56" s="84"/>
      <c r="D56" s="84"/>
      <c r="E56" s="86"/>
      <c r="F56" s="86"/>
      <c r="G56" s="86"/>
      <c r="H56" s="87"/>
      <c r="I56" s="88" t="s">
        <v>14</v>
      </c>
      <c r="J56" s="121">
        <f>J54*0.1</f>
        <v>300</v>
      </c>
      <c r="K56" s="121">
        <f t="shared" ref="K56:O56" si="9">K54*0.1</f>
        <v>160</v>
      </c>
      <c r="L56" s="121">
        <f t="shared" si="9"/>
        <v>28</v>
      </c>
      <c r="M56" s="121">
        <f t="shared" si="9"/>
        <v>104.87819999999999</v>
      </c>
      <c r="N56" s="121">
        <f t="shared" si="9"/>
        <v>0</v>
      </c>
      <c r="O56" s="121">
        <f t="shared" si="9"/>
        <v>0</v>
      </c>
      <c r="P56" s="121">
        <f>P54*0.1</f>
        <v>80</v>
      </c>
      <c r="Q56" s="121">
        <f t="shared" ref="Q56:R56" si="10">Q54*0.1</f>
        <v>80</v>
      </c>
      <c r="R56" s="121">
        <f t="shared" si="10"/>
        <v>80</v>
      </c>
      <c r="S56" s="118">
        <f t="shared" si="8"/>
        <v>832.87819999999999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15000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2000</v>
      </c>
      <c r="Q57" s="121">
        <f>SUMIF(I14:I48,"Frais liés au recours à des compétences et à des services externes / Costi per consulenze e servizi esterni",Q14:Q48)</f>
        <v>2000</v>
      </c>
      <c r="R57" s="121">
        <f>SUMIF(I14:I48,"Frais liés au recours à des compétences et à des services externes / Costi per consulenze e servizi esterni",R14:R48)</f>
        <v>2000</v>
      </c>
      <c r="S57" s="118">
        <f t="shared" si="8"/>
        <v>34243.910000000003</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2000</v>
      </c>
      <c r="Q58" s="121">
        <f>SUMIF(I14:I48,"Frais d’équipement / Spese relative alle attrezzature",Q14:Q48)</f>
        <v>2000</v>
      </c>
      <c r="R58" s="121">
        <f>SUMIF(I14:I48,"Frais d’équipement / Spese relative alle attrezzature",R14:R48)</f>
        <v>2000</v>
      </c>
      <c r="S58" s="118">
        <f>ROUND(SUM(J58:R58),13)</f>
        <v>7400</v>
      </c>
    </row>
    <row r="59" spans="1:19" ht="13" x14ac:dyDescent="0.25">
      <c r="A59" s="7"/>
      <c r="B59" s="10"/>
      <c r="C59" s="7"/>
      <c r="D59" s="7"/>
      <c r="E59" s="8"/>
      <c r="F59" s="8"/>
      <c r="G59" s="8"/>
      <c r="H59" s="9"/>
      <c r="I59" s="32" t="s">
        <v>8</v>
      </c>
      <c r="J59" s="116">
        <f t="shared" ref="J59:Q59" si="11">ROUND(SUM(J54:J58),13)</f>
        <v>18750</v>
      </c>
      <c r="K59" s="129">
        <f>ROUND(SUM(K54:K58),13)</f>
        <v>10000</v>
      </c>
      <c r="L59" s="116">
        <f t="shared" si="11"/>
        <v>1750</v>
      </c>
      <c r="M59" s="116">
        <f t="shared" si="11"/>
        <v>6554.8874999999998</v>
      </c>
      <c r="N59" s="116">
        <f t="shared" si="11"/>
        <v>0</v>
      </c>
      <c r="O59" s="116">
        <f t="shared" si="11"/>
        <v>0</v>
      </c>
      <c r="P59" s="116">
        <f t="shared" si="11"/>
        <v>5000</v>
      </c>
      <c r="Q59" s="129">
        <f t="shared" si="11"/>
        <v>5000</v>
      </c>
      <c r="R59" s="116">
        <f t="shared" ref="R59" si="12">ROUND(SUM(R54:R58),13)</f>
        <v>5000</v>
      </c>
      <c r="S59" s="130">
        <f>SUM(J59:R59)</f>
        <v>52054.887499999997</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18750</v>
      </c>
      <c r="K63" s="95"/>
      <c r="L63" s="95"/>
      <c r="M63" s="95"/>
      <c r="N63" s="95"/>
      <c r="O63" s="95"/>
      <c r="P63" s="95"/>
      <c r="Q63" s="95"/>
      <c r="R63" s="95"/>
      <c r="S63" s="131">
        <f>J63</f>
        <v>18750</v>
      </c>
    </row>
    <row r="64" spans="1:19" s="89" customFormat="1" ht="13" x14ac:dyDescent="0.35">
      <c r="A64" s="84"/>
      <c r="B64" s="85"/>
      <c r="C64" s="85"/>
      <c r="D64" s="85"/>
      <c r="E64" s="85"/>
      <c r="F64" s="93"/>
      <c r="G64" s="93"/>
      <c r="H64" s="92"/>
      <c r="I64" s="94">
        <v>1</v>
      </c>
      <c r="J64" s="95"/>
      <c r="K64" s="95">
        <f t="shared" ref="K64:R68" si="13">(SUMIF($C$14:$C$48,$I64,K$14:K$48))+(SUMIF($C$14:$C$48,$I64,K$14:K$48))*0.2+(SUMIF($C$14:$C$48,$I64,K$14:K$48))*0.2*0.15+(SUMIF($C$14:$C$48,$I64,K$14:K$48))*0.2*0.1</f>
        <v>10000</v>
      </c>
      <c r="L64" s="95">
        <f t="shared" si="13"/>
        <v>0</v>
      </c>
      <c r="M64" s="95">
        <f t="shared" si="13"/>
        <v>1250</v>
      </c>
      <c r="N64" s="95">
        <f t="shared" si="13"/>
        <v>0</v>
      </c>
      <c r="O64" s="95">
        <f t="shared" si="13"/>
        <v>0</v>
      </c>
      <c r="P64" s="95">
        <f t="shared" si="13"/>
        <v>0</v>
      </c>
      <c r="Q64" s="95">
        <f t="shared" si="13"/>
        <v>0</v>
      </c>
      <c r="R64" s="95">
        <f t="shared" si="13"/>
        <v>0</v>
      </c>
      <c r="S64" s="131">
        <f t="shared" ref="S64:S68" si="14">ROUND(SUM(J64:R64),13)</f>
        <v>11250</v>
      </c>
    </row>
    <row r="65" spans="1:19" s="89" customFormat="1" ht="13" x14ac:dyDescent="0.35">
      <c r="A65" s="84"/>
      <c r="B65" s="85"/>
      <c r="C65" s="85"/>
      <c r="D65" s="85"/>
      <c r="E65" s="85"/>
      <c r="F65" s="93"/>
      <c r="G65" s="93"/>
      <c r="H65" s="92"/>
      <c r="I65" s="94">
        <v>2</v>
      </c>
      <c r="J65" s="95"/>
      <c r="K65" s="95">
        <f t="shared" si="13"/>
        <v>0</v>
      </c>
      <c r="L65" s="95">
        <f t="shared" si="13"/>
        <v>0</v>
      </c>
      <c r="M65" s="95">
        <f t="shared" si="13"/>
        <v>0</v>
      </c>
      <c r="N65" s="95">
        <f t="shared" si="13"/>
        <v>0</v>
      </c>
      <c r="O65" s="95">
        <f t="shared" si="13"/>
        <v>0</v>
      </c>
      <c r="P65" s="95">
        <f t="shared" si="13"/>
        <v>0</v>
      </c>
      <c r="Q65" s="95">
        <f t="shared" si="13"/>
        <v>0</v>
      </c>
      <c r="R65" s="95">
        <f t="shared" si="13"/>
        <v>0</v>
      </c>
      <c r="S65" s="131">
        <f t="shared" si="14"/>
        <v>0</v>
      </c>
    </row>
    <row r="66" spans="1:19" s="89" customFormat="1" ht="13" x14ac:dyDescent="0.35">
      <c r="A66" s="84"/>
      <c r="B66" s="85"/>
      <c r="C66" s="85"/>
      <c r="D66" s="85"/>
      <c r="E66" s="85"/>
      <c r="F66" s="93"/>
      <c r="G66" s="93"/>
      <c r="H66" s="92"/>
      <c r="I66" s="94">
        <v>3</v>
      </c>
      <c r="J66" s="95"/>
      <c r="K66" s="95">
        <f t="shared" si="13"/>
        <v>0</v>
      </c>
      <c r="L66" s="95">
        <f t="shared" si="13"/>
        <v>1750</v>
      </c>
      <c r="M66" s="95">
        <f t="shared" si="13"/>
        <v>5304.8874999999998</v>
      </c>
      <c r="N66" s="95">
        <f t="shared" si="13"/>
        <v>0</v>
      </c>
      <c r="O66" s="95">
        <f t="shared" si="13"/>
        <v>0</v>
      </c>
      <c r="P66" s="95">
        <f t="shared" si="13"/>
        <v>0</v>
      </c>
      <c r="Q66" s="95">
        <f t="shared" si="13"/>
        <v>0</v>
      </c>
      <c r="R66" s="95">
        <f t="shared" si="13"/>
        <v>0</v>
      </c>
      <c r="S66" s="131">
        <f t="shared" si="14"/>
        <v>7054.8874999999998</v>
      </c>
    </row>
    <row r="67" spans="1:19" s="89" customFormat="1" ht="13" x14ac:dyDescent="0.35">
      <c r="A67" s="84"/>
      <c r="B67" s="85"/>
      <c r="C67" s="85"/>
      <c r="D67" s="85"/>
      <c r="E67" s="85"/>
      <c r="F67" s="93"/>
      <c r="G67" s="93"/>
      <c r="H67" s="92"/>
      <c r="I67" s="94">
        <v>4</v>
      </c>
      <c r="J67" s="95"/>
      <c r="K67" s="95">
        <f t="shared" si="13"/>
        <v>0</v>
      </c>
      <c r="L67" s="95">
        <f t="shared" si="13"/>
        <v>0</v>
      </c>
      <c r="M67" s="95">
        <f t="shared" si="13"/>
        <v>0</v>
      </c>
      <c r="N67" s="95">
        <f t="shared" si="13"/>
        <v>0</v>
      </c>
      <c r="O67" s="95">
        <f t="shared" si="13"/>
        <v>0</v>
      </c>
      <c r="P67" s="95">
        <f t="shared" si="13"/>
        <v>0</v>
      </c>
      <c r="Q67" s="95">
        <f>(SUMIF($C$14:$C$48,$I67,Q$14:Q$48))+(SUMIF($C$14:$C$48,$I67,Q$14:Q$48))*0.2+(SUMIF($C$14:$C$48,$I67,Q$14:Q$48))*0.2*0.15+(SUMIF($C$14:$C$48,$I67,Q$14:Q$48))*0.2*0.1</f>
        <v>0</v>
      </c>
      <c r="R67" s="95">
        <f t="shared" si="13"/>
        <v>0</v>
      </c>
      <c r="S67" s="131">
        <f>ROUND(SUM(J67:R67),13)</f>
        <v>0</v>
      </c>
    </row>
    <row r="68" spans="1:19" s="89" customFormat="1" ht="13" x14ac:dyDescent="0.35">
      <c r="A68" s="84"/>
      <c r="B68" s="85"/>
      <c r="C68" s="85"/>
      <c r="D68" s="85"/>
      <c r="E68" s="85"/>
      <c r="F68" s="93"/>
      <c r="G68" s="93"/>
      <c r="H68" s="92"/>
      <c r="I68" s="94">
        <v>5</v>
      </c>
      <c r="J68" s="95"/>
      <c r="K68" s="95">
        <f t="shared" si="13"/>
        <v>0</v>
      </c>
      <c r="L68" s="95">
        <f t="shared" si="13"/>
        <v>0</v>
      </c>
      <c r="M68" s="95">
        <f t="shared" si="13"/>
        <v>0</v>
      </c>
      <c r="N68" s="95">
        <f t="shared" si="13"/>
        <v>0</v>
      </c>
      <c r="O68" s="95">
        <f t="shared" si="13"/>
        <v>0</v>
      </c>
      <c r="P68" s="95">
        <f t="shared" si="13"/>
        <v>5000</v>
      </c>
      <c r="Q68" s="95">
        <f t="shared" si="13"/>
        <v>5000</v>
      </c>
      <c r="R68" s="95">
        <f t="shared" si="13"/>
        <v>5000</v>
      </c>
      <c r="S68" s="131">
        <f t="shared" si="14"/>
        <v>15000</v>
      </c>
    </row>
    <row r="69" spans="1:19" s="89" customFormat="1" ht="13" x14ac:dyDescent="0.35">
      <c r="A69" s="84"/>
      <c r="B69" s="85"/>
      <c r="C69" s="85"/>
      <c r="D69" s="85"/>
      <c r="E69" s="85"/>
      <c r="F69" s="93"/>
      <c r="G69" s="93"/>
      <c r="H69" s="92"/>
      <c r="I69" s="32" t="s">
        <v>8</v>
      </c>
      <c r="J69" s="118">
        <f>ROUND(SUM(J63:J68),13)</f>
        <v>18750</v>
      </c>
      <c r="K69" s="118">
        <f t="shared" ref="K69:R69" si="15">ROUND(SUM(K63:K68),13)</f>
        <v>10000</v>
      </c>
      <c r="L69" s="118">
        <f t="shared" si="15"/>
        <v>1750</v>
      </c>
      <c r="M69" s="118">
        <f t="shared" si="15"/>
        <v>6554.8874999999998</v>
      </c>
      <c r="N69" s="118">
        <f t="shared" si="15"/>
        <v>0</v>
      </c>
      <c r="O69" s="118">
        <f t="shared" si="15"/>
        <v>0</v>
      </c>
      <c r="P69" s="118">
        <f t="shared" si="15"/>
        <v>5000</v>
      </c>
      <c r="Q69" s="118">
        <f t="shared" si="15"/>
        <v>5000</v>
      </c>
      <c r="R69" s="118">
        <f t="shared" si="15"/>
        <v>5000</v>
      </c>
      <c r="S69" s="33">
        <f>SUM(J69:R69)</f>
        <v>52054.887499999997</v>
      </c>
    </row>
    <row r="70" spans="1:19" ht="13" x14ac:dyDescent="0.3">
      <c r="J70" s="56" t="str">
        <f>IF(J59=J69,"", "Erreur")</f>
        <v/>
      </c>
      <c r="K70" s="56" t="str">
        <f t="shared" ref="K70:S70" si="16">IF(K59=K69,"", "Erreur")</f>
        <v/>
      </c>
      <c r="L70" s="56" t="str">
        <f t="shared" si="16"/>
        <v/>
      </c>
      <c r="M70" s="56" t="str">
        <f t="shared" si="16"/>
        <v/>
      </c>
      <c r="N70" s="56" t="str">
        <f t="shared" si="16"/>
        <v/>
      </c>
      <c r="O70" s="56" t="str">
        <f t="shared" si="16"/>
        <v/>
      </c>
      <c r="P70" s="56" t="str">
        <f t="shared" si="16"/>
        <v/>
      </c>
      <c r="Q70" s="125"/>
      <c r="R70" s="125"/>
      <c r="S70" s="56" t="str">
        <f t="shared" si="16"/>
        <v/>
      </c>
    </row>
  </sheetData>
  <sheetProtection selectLockedCells="1"/>
  <mergeCells count="4">
    <mergeCell ref="A2:S2"/>
    <mergeCell ref="A3:S3"/>
    <mergeCell ref="A1:S1"/>
    <mergeCell ref="K12:R12"/>
  </mergeCells>
  <phoneticPr fontId="6" type="noConversion"/>
  <dataValidations count="4">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00000000-0002-0000-0200-000000000000}">
      <formula1>"Personnel,Investissement,Prestations externes,Communication,Déplacement,Contribution en nature"</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00000000-0002-0000-0200-000001000000}">
      <formula1>"Personnel,Fonctionnement,Prestations externes,Liés aux participants"</formula1>
    </dataValidation>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00000000-0002-0000-0200-000002000000}">
      <formula1>"1,2"</formula1>
    </dataValidation>
    <dataValidation type="list" allowBlank="1" showInputMessage="1" showErrorMessage="1" sqref="I14:I48" xr:uid="{6FE1F447-022F-405D-8FAB-7CDF6F37490C}">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G14:G48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sheetPr>
  <dimension ref="A1:T70"/>
  <sheetViews>
    <sheetView topLeftCell="I46" zoomScale="85" zoomScaleNormal="85" zoomScaleSheetLayoutView="85" workbookViewId="0">
      <selection activeCell="Q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76</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6"/>
      <c r="B4" s="126"/>
      <c r="C4" s="126"/>
      <c r="D4" s="126"/>
      <c r="E4" s="126"/>
      <c r="F4" s="126"/>
      <c r="G4" s="126"/>
      <c r="H4" s="126"/>
      <c r="I4" s="126"/>
      <c r="J4" s="126"/>
      <c r="K4" s="126"/>
      <c r="L4" s="126"/>
      <c r="M4" s="126"/>
      <c r="N4" s="126"/>
      <c r="O4" s="126"/>
      <c r="P4" s="126"/>
      <c r="Q4" s="126"/>
      <c r="R4" s="126"/>
      <c r="S4" s="126"/>
    </row>
    <row r="5" spans="1:20" ht="13" x14ac:dyDescent="0.3">
      <c r="A5" s="126"/>
      <c r="B5" s="126"/>
      <c r="C5" s="126"/>
      <c r="D5" s="126"/>
      <c r="E5" s="126"/>
      <c r="F5" s="126"/>
      <c r="G5" s="126"/>
      <c r="H5" s="126"/>
      <c r="I5" s="126"/>
      <c r="J5" s="126"/>
      <c r="K5" s="126"/>
      <c r="L5" s="126"/>
      <c r="M5" s="126"/>
      <c r="N5" s="126"/>
      <c r="O5" s="126"/>
      <c r="P5" s="126"/>
      <c r="Q5" s="126"/>
      <c r="R5" s="126"/>
      <c r="S5" s="126"/>
    </row>
    <row r="6" spans="1:20" ht="13" x14ac:dyDescent="0.3">
      <c r="A6" s="126"/>
      <c r="B6" s="126"/>
      <c r="C6" s="126"/>
      <c r="D6" s="126"/>
      <c r="E6" s="126"/>
      <c r="F6" s="126"/>
      <c r="G6" s="126"/>
      <c r="H6" s="126"/>
      <c r="I6" s="126"/>
      <c r="J6" s="126"/>
      <c r="K6" s="126"/>
      <c r="L6" s="126"/>
      <c r="M6" s="126"/>
      <c r="N6" s="126"/>
      <c r="O6" s="126"/>
      <c r="P6" s="126"/>
      <c r="Q6" s="126"/>
      <c r="R6" s="126"/>
      <c r="S6" s="126"/>
    </row>
    <row r="7" spans="1:20" ht="13" x14ac:dyDescent="0.3">
      <c r="A7" s="126"/>
      <c r="B7" s="126"/>
      <c r="C7" s="126"/>
      <c r="D7" s="126"/>
      <c r="E7" s="126"/>
      <c r="F7" s="126"/>
      <c r="G7" s="126"/>
      <c r="H7" s="126"/>
      <c r="I7" s="126"/>
      <c r="J7" s="126"/>
      <c r="K7" s="126"/>
      <c r="L7" s="126"/>
      <c r="M7" s="126"/>
      <c r="N7" s="126"/>
      <c r="O7" s="126"/>
      <c r="P7" s="126"/>
      <c r="Q7" s="126"/>
      <c r="R7" s="126"/>
      <c r="S7" s="126"/>
    </row>
    <row r="8" spans="1:20" ht="13" x14ac:dyDescent="0.3">
      <c r="A8" s="126"/>
      <c r="B8" s="126"/>
      <c r="C8" s="126"/>
      <c r="D8" s="126"/>
      <c r="E8" s="126"/>
      <c r="F8" s="126"/>
      <c r="G8" s="126"/>
      <c r="H8" s="126"/>
      <c r="I8" s="126"/>
      <c r="J8" s="126"/>
      <c r="K8" s="126"/>
      <c r="L8" s="126"/>
      <c r="M8" s="126"/>
      <c r="N8" s="126"/>
      <c r="O8" s="126"/>
      <c r="P8" s="126"/>
      <c r="Q8" s="126"/>
      <c r="R8" s="126"/>
      <c r="S8" s="126"/>
    </row>
    <row r="9" spans="1:20" ht="13" x14ac:dyDescent="0.3">
      <c r="A9" s="126"/>
      <c r="B9" s="126"/>
      <c r="C9" s="126"/>
      <c r="D9" s="126"/>
      <c r="E9" s="126"/>
      <c r="F9" s="126"/>
      <c r="G9" s="126"/>
      <c r="H9" s="126"/>
      <c r="I9" s="126"/>
      <c r="J9" s="126"/>
      <c r="K9" s="126"/>
      <c r="L9" s="126"/>
      <c r="M9" s="126"/>
      <c r="N9" s="126"/>
      <c r="O9" s="126"/>
      <c r="P9" s="126"/>
      <c r="Q9" s="126"/>
      <c r="R9" s="126"/>
      <c r="S9" s="126"/>
    </row>
    <row r="10" spans="1:20" ht="13" x14ac:dyDescent="0.3">
      <c r="A10" s="126"/>
      <c r="B10" s="126"/>
      <c r="C10" s="126"/>
      <c r="D10" s="126"/>
      <c r="E10" s="126"/>
      <c r="F10" s="126"/>
      <c r="G10" s="126"/>
      <c r="H10" s="126"/>
      <c r="I10" s="126"/>
      <c r="J10" s="126"/>
      <c r="K10" s="126"/>
      <c r="L10" s="126"/>
      <c r="M10" s="126"/>
      <c r="N10" s="126"/>
      <c r="O10" s="126"/>
      <c r="P10" s="126"/>
      <c r="Q10" s="126"/>
      <c r="R10" s="126"/>
      <c r="S10" s="126"/>
    </row>
    <row r="11" spans="1:20" ht="13" x14ac:dyDescent="0.3">
      <c r="A11" s="126"/>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15</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Q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ref="R54" si="5">(R58+R57)*0.2</f>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6">L54*0.15</f>
        <v>42</v>
      </c>
      <c r="M55" s="121">
        <f t="shared" si="6"/>
        <v>157.31729999999999</v>
      </c>
      <c r="N55" s="121">
        <f t="shared" si="6"/>
        <v>0</v>
      </c>
      <c r="O55" s="121">
        <f t="shared" si="6"/>
        <v>0</v>
      </c>
      <c r="P55" s="121">
        <f>P54*0.15</f>
        <v>0</v>
      </c>
      <c r="Q55" s="121">
        <f t="shared" ref="Q55:R55" si="7">Q54*0.15</f>
        <v>60</v>
      </c>
      <c r="R55" s="121">
        <f t="shared" si="7"/>
        <v>60</v>
      </c>
      <c r="S55" s="118">
        <f t="shared" ref="S55:S57" si="8">ROUND(SUM(J55:R55),13)</f>
        <v>640.31730000000005</v>
      </c>
    </row>
    <row r="56" spans="1:19" s="89" customFormat="1" ht="13" x14ac:dyDescent="0.35">
      <c r="A56" s="84"/>
      <c r="B56" s="85"/>
      <c r="C56" s="84"/>
      <c r="D56" s="84"/>
      <c r="E56" s="86"/>
      <c r="F56" s="86"/>
      <c r="G56" s="86"/>
      <c r="H56" s="87"/>
      <c r="I56" s="88" t="s">
        <v>14</v>
      </c>
      <c r="J56" s="121">
        <f>J54*0.1</f>
        <v>54</v>
      </c>
      <c r="K56" s="121">
        <f t="shared" ref="K56:O56" si="9">K54*0.1</f>
        <v>160</v>
      </c>
      <c r="L56" s="121">
        <f t="shared" si="9"/>
        <v>28</v>
      </c>
      <c r="M56" s="121">
        <f t="shared" si="9"/>
        <v>104.87819999999999</v>
      </c>
      <c r="N56" s="121">
        <f t="shared" si="9"/>
        <v>0</v>
      </c>
      <c r="O56" s="121">
        <f t="shared" si="9"/>
        <v>0</v>
      </c>
      <c r="P56" s="121">
        <f>P54*0.1</f>
        <v>0</v>
      </c>
      <c r="Q56" s="121">
        <f t="shared" ref="Q56:R56" si="10">Q54*0.1</f>
        <v>40</v>
      </c>
      <c r="R56" s="121">
        <f t="shared" si="10"/>
        <v>40</v>
      </c>
      <c r="S56" s="118">
        <f t="shared" si="8"/>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2000</v>
      </c>
      <c r="R57" s="121">
        <f>SUMIF(I14:I48,"Frais liés au recours à des compétences et à des services externes / Costi per consulenze e servizi esterni",R14:R48)</f>
        <v>2000</v>
      </c>
      <c r="S57" s="118">
        <f t="shared" si="8"/>
        <v>19943.91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0</v>
      </c>
      <c r="R58" s="121">
        <f>SUMIF(I14:I48,"Frais d’équipement / Spese relative alle attrezzature",R14:R48)</f>
        <v>0</v>
      </c>
      <c r="S58" s="118">
        <f>ROUND(SUM(J58:R58),13)</f>
        <v>1400</v>
      </c>
    </row>
    <row r="59" spans="1:19" ht="13" x14ac:dyDescent="0.25">
      <c r="A59" s="7"/>
      <c r="B59" s="10"/>
      <c r="C59" s="7"/>
      <c r="D59" s="7"/>
      <c r="E59" s="8"/>
      <c r="F59" s="8"/>
      <c r="G59" s="8"/>
      <c r="H59" s="9"/>
      <c r="I59" s="32" t="s">
        <v>8</v>
      </c>
      <c r="J59" s="116">
        <f t="shared" ref="J59:Q59" si="11">ROUND(SUM(J54:J58),13)</f>
        <v>3375</v>
      </c>
      <c r="K59" s="116">
        <f t="shared" si="11"/>
        <v>10000</v>
      </c>
      <c r="L59" s="116">
        <f t="shared" si="11"/>
        <v>1750</v>
      </c>
      <c r="M59" s="116">
        <f t="shared" si="11"/>
        <v>6554.8874999999998</v>
      </c>
      <c r="N59" s="116">
        <f t="shared" si="11"/>
        <v>0</v>
      </c>
      <c r="O59" s="116">
        <f t="shared" si="11"/>
        <v>0</v>
      </c>
      <c r="P59" s="116">
        <f t="shared" si="11"/>
        <v>0</v>
      </c>
      <c r="Q59" s="129">
        <f t="shared" si="11"/>
        <v>2500</v>
      </c>
      <c r="R59" s="116">
        <f t="shared" ref="R59" si="12">ROUND(SUM(R54:R58),13)</f>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3">(SUMIF($C$14:$C$48,$I64,K$14:K$48))+(SUMIF($C$14:$C$48,$I64,K$14:K$48))*0.2+(SUMIF($C$14:$C$48,$I64,K$14:K$48))*0.2*0.15+(SUMIF($C$14:$C$48,$I64,K$14:K$48))*0.2*0.1</f>
        <v>10000</v>
      </c>
      <c r="L64" s="95">
        <f t="shared" si="13"/>
        <v>0</v>
      </c>
      <c r="M64" s="95">
        <f t="shared" si="13"/>
        <v>1250</v>
      </c>
      <c r="N64" s="95">
        <f t="shared" si="13"/>
        <v>0</v>
      </c>
      <c r="O64" s="95">
        <f t="shared" si="13"/>
        <v>0</v>
      </c>
      <c r="P64" s="95">
        <f t="shared" si="13"/>
        <v>0</v>
      </c>
      <c r="Q64" s="95">
        <f t="shared" si="13"/>
        <v>0</v>
      </c>
      <c r="R64" s="95">
        <f t="shared" si="13"/>
        <v>0</v>
      </c>
      <c r="S64" s="131">
        <f t="shared" ref="S64:S68" si="14">ROUND(SUM(J64:R64),13)</f>
        <v>11250</v>
      </c>
    </row>
    <row r="65" spans="1:19" s="89" customFormat="1" ht="13" x14ac:dyDescent="0.35">
      <c r="A65" s="84"/>
      <c r="B65" s="85"/>
      <c r="C65" s="85"/>
      <c r="D65" s="85"/>
      <c r="E65" s="85"/>
      <c r="F65" s="93"/>
      <c r="G65" s="93"/>
      <c r="H65" s="92"/>
      <c r="I65" s="94">
        <v>2</v>
      </c>
      <c r="J65" s="95"/>
      <c r="K65" s="95">
        <f t="shared" si="13"/>
        <v>0</v>
      </c>
      <c r="L65" s="95">
        <f t="shared" si="13"/>
        <v>0</v>
      </c>
      <c r="M65" s="95">
        <f t="shared" si="13"/>
        <v>0</v>
      </c>
      <c r="N65" s="95">
        <f t="shared" si="13"/>
        <v>0</v>
      </c>
      <c r="O65" s="95">
        <f t="shared" si="13"/>
        <v>0</v>
      </c>
      <c r="P65" s="95">
        <f t="shared" si="13"/>
        <v>0</v>
      </c>
      <c r="Q65" s="95">
        <f t="shared" si="13"/>
        <v>0</v>
      </c>
      <c r="R65" s="95">
        <f t="shared" si="13"/>
        <v>0</v>
      </c>
      <c r="S65" s="131">
        <f t="shared" si="14"/>
        <v>0</v>
      </c>
    </row>
    <row r="66" spans="1:19" s="89" customFormat="1" ht="13" x14ac:dyDescent="0.35">
      <c r="A66" s="84"/>
      <c r="B66" s="85"/>
      <c r="C66" s="85"/>
      <c r="D66" s="85"/>
      <c r="E66" s="85"/>
      <c r="F66" s="93"/>
      <c r="G66" s="93"/>
      <c r="H66" s="92"/>
      <c r="I66" s="94">
        <v>3</v>
      </c>
      <c r="J66" s="95"/>
      <c r="K66" s="95">
        <f t="shared" si="13"/>
        <v>0</v>
      </c>
      <c r="L66" s="95">
        <f t="shared" si="13"/>
        <v>1750</v>
      </c>
      <c r="M66" s="95">
        <f t="shared" si="13"/>
        <v>5304.8874999999998</v>
      </c>
      <c r="N66" s="95">
        <f t="shared" si="13"/>
        <v>0</v>
      </c>
      <c r="O66" s="95">
        <f t="shared" si="13"/>
        <v>0</v>
      </c>
      <c r="P66" s="95">
        <f t="shared" si="13"/>
        <v>0</v>
      </c>
      <c r="Q66" s="95">
        <f t="shared" si="13"/>
        <v>0</v>
      </c>
      <c r="R66" s="95">
        <f t="shared" si="13"/>
        <v>0</v>
      </c>
      <c r="S66" s="131">
        <f t="shared" si="14"/>
        <v>7054.8874999999998</v>
      </c>
    </row>
    <row r="67" spans="1:19" s="89" customFormat="1" ht="13" x14ac:dyDescent="0.35">
      <c r="A67" s="84"/>
      <c r="B67" s="85"/>
      <c r="C67" s="85"/>
      <c r="D67" s="85"/>
      <c r="E67" s="85"/>
      <c r="F67" s="93"/>
      <c r="G67" s="93"/>
      <c r="H67" s="92"/>
      <c r="I67" s="94">
        <v>4</v>
      </c>
      <c r="J67" s="95"/>
      <c r="K67" s="95">
        <f t="shared" si="13"/>
        <v>0</v>
      </c>
      <c r="L67" s="95">
        <f t="shared" si="13"/>
        <v>0</v>
      </c>
      <c r="M67" s="95">
        <f t="shared" si="13"/>
        <v>0</v>
      </c>
      <c r="N67" s="95">
        <f t="shared" si="13"/>
        <v>0</v>
      </c>
      <c r="O67" s="95">
        <f t="shared" si="13"/>
        <v>0</v>
      </c>
      <c r="P67" s="95">
        <f t="shared" si="13"/>
        <v>0</v>
      </c>
      <c r="Q67" s="95">
        <f>(SUMIF($C$14:$C$48,$I67,Q$14:Q$48))+(SUMIF($C$14:$C$48,$I67,Q$14:Q$48))*0.2+(SUMIF($C$14:$C$48,$I67,Q$14:Q$48))*0.2*0.15+(SUMIF($C$14:$C$48,$I67,Q$14:Q$48))*0.2*0.1</f>
        <v>0</v>
      </c>
      <c r="R67" s="95">
        <f t="shared" si="13"/>
        <v>0</v>
      </c>
      <c r="S67" s="131">
        <f>ROUND(SUM(J67:R67),13)</f>
        <v>0</v>
      </c>
    </row>
    <row r="68" spans="1:19" s="89" customFormat="1" ht="13" x14ac:dyDescent="0.35">
      <c r="A68" s="84"/>
      <c r="B68" s="85"/>
      <c r="C68" s="85"/>
      <c r="D68" s="85"/>
      <c r="E68" s="85"/>
      <c r="F68" s="93"/>
      <c r="G68" s="93"/>
      <c r="H68" s="92"/>
      <c r="I68" s="94">
        <v>5</v>
      </c>
      <c r="J68" s="95"/>
      <c r="K68" s="95">
        <f t="shared" si="13"/>
        <v>0</v>
      </c>
      <c r="L68" s="95">
        <f t="shared" si="13"/>
        <v>0</v>
      </c>
      <c r="M68" s="95">
        <f t="shared" si="13"/>
        <v>0</v>
      </c>
      <c r="N68" s="95">
        <f t="shared" si="13"/>
        <v>0</v>
      </c>
      <c r="O68" s="95">
        <f t="shared" si="13"/>
        <v>0</v>
      </c>
      <c r="P68" s="95">
        <f t="shared" si="13"/>
        <v>0</v>
      </c>
      <c r="Q68" s="95">
        <f t="shared" si="13"/>
        <v>2500</v>
      </c>
      <c r="R68" s="95">
        <f t="shared" si="13"/>
        <v>2500</v>
      </c>
      <c r="S68" s="131">
        <f t="shared" si="14"/>
        <v>5000</v>
      </c>
    </row>
    <row r="69" spans="1:19" s="89" customFormat="1" ht="13" x14ac:dyDescent="0.35">
      <c r="A69" s="84"/>
      <c r="B69" s="85"/>
      <c r="C69" s="85"/>
      <c r="D69" s="85"/>
      <c r="E69" s="85"/>
      <c r="F69" s="93"/>
      <c r="G69" s="93"/>
      <c r="H69" s="92"/>
      <c r="I69" s="32" t="s">
        <v>8</v>
      </c>
      <c r="J69" s="118">
        <f>ROUND(SUM(J63:J68),13)</f>
        <v>3375</v>
      </c>
      <c r="K69" s="118">
        <f t="shared" ref="K69:R69" si="15">ROUND(SUM(K63:K68),13)</f>
        <v>10000</v>
      </c>
      <c r="L69" s="118">
        <f t="shared" si="15"/>
        <v>1750</v>
      </c>
      <c r="M69" s="118">
        <f t="shared" si="15"/>
        <v>6554.8874999999998</v>
      </c>
      <c r="N69" s="118">
        <f t="shared" si="15"/>
        <v>0</v>
      </c>
      <c r="O69" s="118">
        <f t="shared" si="15"/>
        <v>0</v>
      </c>
      <c r="P69" s="118">
        <f t="shared" si="15"/>
        <v>0</v>
      </c>
      <c r="Q69" s="118">
        <f t="shared" si="15"/>
        <v>2500</v>
      </c>
      <c r="R69" s="118">
        <f t="shared" si="15"/>
        <v>2500</v>
      </c>
      <c r="S69" s="33">
        <f>SUM(J69:R69)</f>
        <v>26679.887500000001</v>
      </c>
    </row>
    <row r="70" spans="1:19" ht="13" x14ac:dyDescent="0.3">
      <c r="J70" s="125" t="str">
        <f>IF(J59=J69,"", "Erreur")</f>
        <v/>
      </c>
      <c r="K70" s="125" t="str">
        <f t="shared" ref="K70:S70" si="16">IF(K59=K69,"", "Erreur")</f>
        <v/>
      </c>
      <c r="L70" s="125" t="str">
        <f t="shared" si="16"/>
        <v/>
      </c>
      <c r="M70" s="125" t="str">
        <f t="shared" si="16"/>
        <v/>
      </c>
      <c r="N70" s="125" t="str">
        <f t="shared" si="16"/>
        <v/>
      </c>
      <c r="O70" s="125" t="str">
        <f t="shared" si="16"/>
        <v/>
      </c>
      <c r="P70" s="125" t="str">
        <f t="shared" si="16"/>
        <v/>
      </c>
      <c r="Q70" s="125"/>
      <c r="R70" s="125"/>
      <c r="S70" s="125" t="str">
        <f t="shared" si="16"/>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4BD534C8-26D8-4C31-A3E6-4A2357449D9F}">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C0E390F0-B153-4E49-A316-687C8091AF64}">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97D2EAA5-A35A-466F-9DFC-3546C2152D14}">
      <formula1>"Personnel,Investissement,Prestations externes,Communication,Déplacement,Contribution en nature"</formula1>
    </dataValidation>
    <dataValidation type="list" allowBlank="1" showInputMessage="1" showErrorMessage="1" sqref="I14:I48" xr:uid="{6C034AB4-5E0C-4983-82BD-DF3647F5AE68}">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54"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43B5477-385C-4D22-BAA5-E693E7EC27F3}">
          <x14:formula1>
            <xm:f>Feuil13!$A$1:$A$7</xm:f>
          </x14:formula1>
          <xm:sqref>G14:G48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sheetPr>
  <dimension ref="A1:T70"/>
  <sheetViews>
    <sheetView topLeftCell="I45" zoomScale="85" zoomScaleNormal="85" zoomScaleSheetLayoutView="85" workbookViewId="0">
      <selection activeCell="I48" sqref="I4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77</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0619029C-0BAD-46FB-9FFC-7DFC9C421A33}">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85D913CF-4E31-4737-B521-DFBFA0F8149D}">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517F91BB-9FE3-4CBC-9C81-72DD22C82AC3}">
      <formula1>"Personnel,Investissement,Prestations externes,Communication,Déplacement,Contribution en nature"</formula1>
    </dataValidation>
    <dataValidation type="list" allowBlank="1" showInputMessage="1" showErrorMessage="1" sqref="I14:I48" xr:uid="{A27962D0-FA8D-42A9-AB02-B0C8281D8BD9}">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2F90EACC-4D09-42AA-A03F-FA005A94142A}">
          <x14:formula1>
            <xm:f>Feuil13!$A$1:$A$7</xm:f>
          </x14:formula1>
          <xm:sqref>G14:G48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sheetPr>
  <dimension ref="A1:T70"/>
  <sheetViews>
    <sheetView topLeftCell="J46" zoomScaleNormal="100" zoomScaleSheetLayoutView="85" workbookViewId="0">
      <selection activeCell="R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78</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86B6FF3F-4470-4FE9-863A-06A26A511C21}">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5EBB0C3F-B4F3-4862-8AC8-767785A3D5D2}">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DEE86F9E-94C5-44A1-90D9-D0A74AC183FE}">
      <formula1>"Personnel,Investissement,Prestations externes,Communication,Déplacement,Contribution en nature"</formula1>
    </dataValidation>
    <dataValidation type="list" allowBlank="1" showInputMessage="1" showErrorMessage="1" sqref="I14:I48" xr:uid="{28D36BED-99C0-4D68-9F5D-5A32AD23588F}">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7"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652BFC34-8476-4261-A264-9A328F2A00BF}">
          <x14:formula1>
            <xm:f>Feuil13!$A$1:$A$7</xm:f>
          </x14:formula1>
          <xm:sqref>G14:G48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F3F-25B9-4247-BB93-F5C068BFB21A}">
  <sheetPr>
    <tabColor theme="3"/>
  </sheetPr>
  <dimension ref="A1:T70"/>
  <sheetViews>
    <sheetView topLeftCell="J52" zoomScale="85" zoomScaleNormal="85" zoomScaleSheetLayoutView="85" workbookViewId="0">
      <selection activeCell="Q57" sqref="Q57:R57"/>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79</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09042537-7271-4BE2-BD15-7DCAEF928F7F}">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6BACF786-DBC6-45AE-BDF7-9DC3474FBF7F}">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42EA4587-BFBD-4BC3-80B3-920A2B2B919A}">
      <formula1>"Personnel,Investissement,Prestations externes,Communication,Déplacement,Contribution en nature"</formula1>
    </dataValidation>
    <dataValidation type="list" allowBlank="1" showInputMessage="1" showErrorMessage="1" sqref="I14:I48" xr:uid="{3FA154E0-2922-4976-B9A7-7B3192BC0593}">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944B7594-A9B3-4D18-A897-94E49FD1236B}">
          <x14:formula1>
            <xm:f>Feuil13!$A$1:$A$7</xm:f>
          </x14:formula1>
          <xm:sqref>G14:G48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616D-AD4E-463D-BD9B-592DACD59282}">
  <sheetPr>
    <tabColor theme="3"/>
  </sheetPr>
  <dimension ref="A1:T70"/>
  <sheetViews>
    <sheetView topLeftCell="J51" zoomScaleNormal="100" zoomScaleSheetLayoutView="85" workbookViewId="0">
      <selection activeCell="O62" sqref="O62"/>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18.453125" style="3" customWidth="1"/>
    <col min="6" max="6" width="9.81640625" style="3" customWidth="1"/>
    <col min="7" max="7" width="11.54296875" style="3" customWidth="1"/>
    <col min="8" max="8" width="16.54296875" style="4" customWidth="1"/>
    <col min="9" max="9" width="48.7265625" style="4" customWidth="1"/>
    <col min="10" max="11" width="14" style="4" customWidth="1"/>
    <col min="12" max="19" width="14" style="1" customWidth="1"/>
    <col min="20" max="20" width="33.81640625" style="1" customWidth="1"/>
    <col min="21" max="21" width="12.54296875" style="1" customWidth="1"/>
    <col min="22" max="22" width="12.453125" style="1" customWidth="1"/>
    <col min="23" max="24" width="12.7265625" style="1" customWidth="1"/>
    <col min="25" max="25" width="14" style="1" customWidth="1"/>
    <col min="26" max="26" width="11.453125" style="1"/>
    <col min="27" max="27" width="12.54296875" style="1" customWidth="1"/>
    <col min="28" max="28" width="12.453125" style="1" customWidth="1"/>
    <col min="29" max="30" width="12.7265625" style="1" customWidth="1"/>
    <col min="31" max="31" width="14" style="1" customWidth="1"/>
    <col min="32" max="32" width="11.453125" style="1"/>
    <col min="33" max="33" width="12.54296875" style="1" customWidth="1"/>
    <col min="34" max="34" width="12.453125" style="1" customWidth="1"/>
    <col min="35" max="36" width="12.7265625" style="1" customWidth="1"/>
    <col min="37" max="37" width="14" style="1" customWidth="1"/>
    <col min="38" max="38" width="11.453125" style="1"/>
    <col min="39" max="39" width="12.54296875" style="1" customWidth="1"/>
    <col min="40" max="40" width="12.453125" style="1" customWidth="1"/>
    <col min="41" max="42" width="12.7265625" style="1" customWidth="1"/>
    <col min="43" max="43" width="14" style="1" customWidth="1"/>
    <col min="44" max="44" width="11.453125" style="1"/>
    <col min="45" max="45" width="12.54296875" style="1" customWidth="1"/>
    <col min="46" max="46" width="12.453125" style="1" customWidth="1"/>
    <col min="47" max="48" width="12.7265625" style="1" customWidth="1"/>
    <col min="49" max="49" width="14" style="1" customWidth="1"/>
    <col min="50" max="50" width="11.453125" style="1"/>
    <col min="51" max="51" width="12.54296875" style="1" customWidth="1"/>
    <col min="52" max="52" width="12.453125" style="1" customWidth="1"/>
    <col min="53" max="54" width="12.7265625" style="1" customWidth="1"/>
    <col min="55" max="55" width="14" style="1" customWidth="1"/>
    <col min="56" max="56" width="11.453125" style="1"/>
    <col min="57" max="57" width="12.54296875" style="1" customWidth="1"/>
    <col min="58" max="58" width="12.453125" style="1" customWidth="1"/>
    <col min="59" max="60" width="12.7265625" style="1" customWidth="1"/>
    <col min="61" max="61" width="14" style="1" customWidth="1"/>
    <col min="62" max="62" width="11.453125" style="1"/>
    <col min="63" max="63" width="12.1796875" style="1" bestFit="1" customWidth="1"/>
    <col min="64" max="64" width="11.453125" style="1"/>
    <col min="65" max="65" width="13" style="1" customWidth="1"/>
    <col min="66" max="66" width="13.453125" style="1" customWidth="1"/>
    <col min="67" max="67" width="13.26953125" style="1" customWidth="1"/>
    <col min="68" max="16384" width="11.453125" style="1"/>
  </cols>
  <sheetData>
    <row r="1" spans="1:20" ht="14.5" customHeight="1" x14ac:dyDescent="0.35">
      <c r="A1" s="153" t="str">
        <f>'Choix  - Scelta'!A1:D1</f>
        <v>NOM PROJET / NOME PROGETTO</v>
      </c>
      <c r="B1" s="153"/>
      <c r="C1" s="153"/>
      <c r="D1" s="153"/>
      <c r="E1" s="153"/>
      <c r="F1" s="153"/>
      <c r="G1" s="153"/>
      <c r="H1" s="153"/>
      <c r="I1" s="153"/>
      <c r="J1" s="153"/>
      <c r="K1" s="153"/>
      <c r="L1" s="153"/>
      <c r="M1" s="153"/>
      <c r="N1" s="153"/>
      <c r="O1" s="153"/>
      <c r="P1" s="153"/>
      <c r="Q1" s="153"/>
      <c r="R1" s="153"/>
      <c r="S1" s="153"/>
    </row>
    <row r="2" spans="1:20" ht="15.5" x14ac:dyDescent="0.35">
      <c r="A2" s="151" t="s">
        <v>80</v>
      </c>
      <c r="B2" s="151"/>
      <c r="C2" s="151"/>
      <c r="D2" s="151"/>
      <c r="E2" s="151"/>
      <c r="F2" s="151"/>
      <c r="G2" s="151"/>
      <c r="H2" s="151"/>
      <c r="I2" s="151"/>
      <c r="J2" s="151"/>
      <c r="K2" s="151"/>
      <c r="L2" s="151"/>
      <c r="M2" s="151"/>
      <c r="N2" s="151"/>
      <c r="O2" s="151"/>
      <c r="P2" s="151"/>
      <c r="Q2" s="151"/>
      <c r="R2" s="151"/>
      <c r="S2" s="151"/>
    </row>
    <row r="3" spans="1:20" ht="13" x14ac:dyDescent="0.3">
      <c r="A3" s="152" t="str">
        <f>'Choix  - Scelta'!A3:D3</f>
        <v>Tableau des coûts détaillés / Lista dei costi dettagliati - Version / Versione 1 du JJ/MM/AA</v>
      </c>
      <c r="B3" s="152"/>
      <c r="C3" s="152"/>
      <c r="D3" s="152"/>
      <c r="E3" s="152"/>
      <c r="F3" s="152"/>
      <c r="G3" s="152"/>
      <c r="H3" s="152"/>
      <c r="I3" s="152"/>
      <c r="J3" s="152"/>
      <c r="K3" s="152"/>
      <c r="L3" s="152"/>
      <c r="M3" s="152"/>
      <c r="N3" s="152"/>
      <c r="O3" s="152"/>
      <c r="P3" s="152"/>
      <c r="Q3" s="152"/>
      <c r="R3" s="152"/>
      <c r="S3" s="152"/>
    </row>
    <row r="4" spans="1:20" ht="13" x14ac:dyDescent="0.3">
      <c r="A4" s="128"/>
      <c r="B4" s="128"/>
      <c r="C4" s="128"/>
      <c r="D4" s="128"/>
      <c r="E4" s="128"/>
      <c r="F4" s="128"/>
      <c r="G4" s="128"/>
      <c r="H4" s="128"/>
      <c r="I4" s="128"/>
      <c r="J4" s="128"/>
      <c r="K4" s="128"/>
      <c r="L4" s="128"/>
      <c r="M4" s="128"/>
      <c r="N4" s="128"/>
      <c r="O4" s="128"/>
      <c r="P4" s="128"/>
      <c r="Q4" s="128"/>
      <c r="R4" s="128"/>
      <c r="S4" s="128"/>
    </row>
    <row r="5" spans="1:20" ht="13" x14ac:dyDescent="0.3">
      <c r="A5" s="128"/>
      <c r="B5" s="128"/>
      <c r="C5" s="128"/>
      <c r="D5" s="128"/>
      <c r="E5" s="128"/>
      <c r="F5" s="128"/>
      <c r="G5" s="128"/>
      <c r="H5" s="128"/>
      <c r="I5" s="128"/>
      <c r="J5" s="128"/>
      <c r="K5" s="128"/>
      <c r="L5" s="128"/>
      <c r="M5" s="128"/>
      <c r="N5" s="128"/>
      <c r="O5" s="128"/>
      <c r="P5" s="128"/>
      <c r="Q5" s="128"/>
      <c r="R5" s="128"/>
      <c r="S5" s="128"/>
    </row>
    <row r="6" spans="1:20" ht="13" x14ac:dyDescent="0.3">
      <c r="A6" s="128"/>
      <c r="B6" s="128"/>
      <c r="C6" s="128"/>
      <c r="D6" s="128"/>
      <c r="E6" s="128"/>
      <c r="F6" s="128"/>
      <c r="G6" s="128"/>
      <c r="H6" s="128"/>
      <c r="I6" s="128"/>
      <c r="J6" s="128"/>
      <c r="K6" s="128"/>
      <c r="L6" s="128"/>
      <c r="M6" s="128"/>
      <c r="N6" s="128"/>
      <c r="O6" s="128"/>
      <c r="P6" s="128"/>
      <c r="Q6" s="128"/>
      <c r="R6" s="128"/>
      <c r="S6" s="128"/>
    </row>
    <row r="7" spans="1:20" ht="13" x14ac:dyDescent="0.3">
      <c r="A7" s="128"/>
      <c r="B7" s="128"/>
      <c r="C7" s="128"/>
      <c r="D7" s="128"/>
      <c r="E7" s="128"/>
      <c r="F7" s="128"/>
      <c r="G7" s="128"/>
      <c r="H7" s="128"/>
      <c r="I7" s="128"/>
      <c r="J7" s="128"/>
      <c r="K7" s="128"/>
      <c r="L7" s="128"/>
      <c r="M7" s="128"/>
      <c r="N7" s="128"/>
      <c r="O7" s="128"/>
      <c r="P7" s="128"/>
      <c r="Q7" s="128"/>
      <c r="R7" s="128"/>
      <c r="S7" s="128"/>
    </row>
    <row r="8" spans="1:20" ht="13" x14ac:dyDescent="0.3">
      <c r="A8" s="128"/>
      <c r="B8" s="128"/>
      <c r="C8" s="128"/>
      <c r="D8" s="128"/>
      <c r="E8" s="128"/>
      <c r="F8" s="128"/>
      <c r="G8" s="128"/>
      <c r="H8" s="128"/>
      <c r="I8" s="128"/>
      <c r="J8" s="128"/>
      <c r="K8" s="128"/>
      <c r="L8" s="128"/>
      <c r="M8" s="128"/>
      <c r="N8" s="128"/>
      <c r="O8" s="128"/>
      <c r="P8" s="128"/>
      <c r="Q8" s="128"/>
      <c r="R8" s="128"/>
      <c r="S8" s="128"/>
    </row>
    <row r="9" spans="1:20" ht="13" x14ac:dyDescent="0.3">
      <c r="A9" s="128"/>
      <c r="B9" s="128"/>
      <c r="C9" s="128"/>
      <c r="D9" s="128"/>
      <c r="E9" s="128"/>
      <c r="F9" s="128"/>
      <c r="G9" s="128"/>
      <c r="H9" s="128"/>
      <c r="I9" s="128"/>
      <c r="J9" s="128"/>
      <c r="K9" s="128"/>
      <c r="L9" s="128"/>
      <c r="M9" s="128"/>
      <c r="N9" s="128"/>
      <c r="O9" s="128"/>
      <c r="P9" s="128"/>
      <c r="Q9" s="128"/>
      <c r="R9" s="128"/>
      <c r="S9" s="128"/>
    </row>
    <row r="10" spans="1:20" ht="13" x14ac:dyDescent="0.3">
      <c r="A10" s="128"/>
      <c r="B10" s="128"/>
      <c r="C10" s="128"/>
      <c r="D10" s="128"/>
      <c r="E10" s="128"/>
      <c r="F10" s="128"/>
      <c r="G10" s="128"/>
      <c r="H10" s="128"/>
      <c r="I10" s="128"/>
      <c r="J10" s="128"/>
      <c r="K10" s="128"/>
      <c r="L10" s="128"/>
      <c r="M10" s="128"/>
      <c r="N10" s="128"/>
      <c r="O10" s="128"/>
      <c r="P10" s="128"/>
      <c r="Q10" s="128"/>
      <c r="R10" s="128"/>
      <c r="S10" s="128"/>
    </row>
    <row r="11" spans="1:20" ht="13" x14ac:dyDescent="0.3">
      <c r="A11" s="128"/>
      <c r="B11" s="6"/>
      <c r="C11" s="7"/>
      <c r="D11" s="7"/>
      <c r="E11" s="8"/>
      <c r="F11" s="8"/>
      <c r="G11" s="8"/>
      <c r="H11" s="9"/>
      <c r="I11" s="9"/>
      <c r="J11" s="9"/>
      <c r="K11" s="9"/>
      <c r="L11" s="10"/>
      <c r="M11" s="10"/>
      <c r="N11" s="10"/>
      <c r="O11" s="10"/>
      <c r="P11" s="10"/>
      <c r="Q11" s="10"/>
      <c r="R11" s="10"/>
      <c r="S11" s="10"/>
    </row>
    <row r="12" spans="1:20" ht="14.5" x14ac:dyDescent="0.35">
      <c r="A12" s="7"/>
      <c r="B12" s="10"/>
      <c r="C12" s="7"/>
      <c r="D12" s="7"/>
      <c r="E12" s="8"/>
      <c r="F12" s="8"/>
      <c r="G12" s="8"/>
      <c r="H12" s="9"/>
      <c r="I12" s="9"/>
      <c r="J12" s="9"/>
      <c r="K12" s="154" t="s">
        <v>30</v>
      </c>
      <c r="L12" s="155"/>
      <c r="M12" s="155"/>
      <c r="N12" s="155"/>
      <c r="O12" s="155"/>
      <c r="P12" s="155"/>
      <c r="Q12" s="156"/>
      <c r="R12" s="156"/>
      <c r="S12" s="10"/>
    </row>
    <row r="13" spans="1:20" ht="65" x14ac:dyDescent="0.25">
      <c r="A13" s="11" t="s">
        <v>55</v>
      </c>
      <c r="B13" s="11" t="s">
        <v>9</v>
      </c>
      <c r="C13" s="11" t="s">
        <v>0</v>
      </c>
      <c r="D13" s="11" t="s">
        <v>33</v>
      </c>
      <c r="E13" s="11" t="s">
        <v>28</v>
      </c>
      <c r="F13" s="11" t="s">
        <v>20</v>
      </c>
      <c r="G13" s="11" t="s">
        <v>52</v>
      </c>
      <c r="H13" s="30" t="s">
        <v>10</v>
      </c>
      <c r="I13" s="12" t="s">
        <v>42</v>
      </c>
      <c r="J13" s="12" t="s">
        <v>11</v>
      </c>
      <c r="K13" s="12" t="s">
        <v>21</v>
      </c>
      <c r="L13" s="12" t="s">
        <v>24</v>
      </c>
      <c r="M13" s="12" t="s">
        <v>22</v>
      </c>
      <c r="N13" s="12" t="s">
        <v>25</v>
      </c>
      <c r="O13" s="12" t="s">
        <v>23</v>
      </c>
      <c r="P13" s="12" t="s">
        <v>26</v>
      </c>
      <c r="Q13" s="12" t="s">
        <v>134</v>
      </c>
      <c r="R13" s="12" t="s">
        <v>135</v>
      </c>
      <c r="S13" s="30" t="s">
        <v>27</v>
      </c>
      <c r="T13" s="30" t="s">
        <v>126</v>
      </c>
    </row>
    <row r="14" spans="1:20" ht="26.15" customHeight="1" x14ac:dyDescent="0.25">
      <c r="A14" s="14">
        <v>1</v>
      </c>
      <c r="B14" s="13" t="s">
        <v>41</v>
      </c>
      <c r="C14" s="14">
        <v>0</v>
      </c>
      <c r="D14" s="14" t="s">
        <v>29</v>
      </c>
      <c r="E14" s="15">
        <v>2700</v>
      </c>
      <c r="F14" s="16">
        <v>1</v>
      </c>
      <c r="G14" s="16" t="s">
        <v>53</v>
      </c>
      <c r="H14" s="32">
        <f>E14*F14</f>
        <v>2700</v>
      </c>
      <c r="I14" s="17" t="s">
        <v>15</v>
      </c>
      <c r="J14" s="18">
        <v>2700</v>
      </c>
      <c r="K14" s="18"/>
      <c r="L14" s="18"/>
      <c r="M14" s="19"/>
      <c r="N14" s="20"/>
      <c r="O14" s="20"/>
      <c r="P14" s="20"/>
      <c r="Q14" s="20"/>
      <c r="R14" s="20"/>
      <c r="S14" s="32" t="str">
        <f>IF((J14+K14+L14+M14+N14+O14+P14+Q14+R14)=H14,"OK","Erreur/Errore")</f>
        <v>OK</v>
      </c>
      <c r="T14" s="124" t="s">
        <v>130</v>
      </c>
    </row>
    <row r="15" spans="1:20" ht="26.15" customHeight="1" x14ac:dyDescent="0.25">
      <c r="A15" s="14">
        <v>2</v>
      </c>
      <c r="B15" s="13" t="s">
        <v>18</v>
      </c>
      <c r="C15" s="14">
        <v>1</v>
      </c>
      <c r="D15" s="14" t="s">
        <v>1</v>
      </c>
      <c r="E15" s="15">
        <v>1500</v>
      </c>
      <c r="F15" s="16">
        <v>6</v>
      </c>
      <c r="G15" s="16" t="s">
        <v>54</v>
      </c>
      <c r="H15" s="32">
        <f t="shared" ref="H15:H17" si="0">E15*F15</f>
        <v>9000</v>
      </c>
      <c r="I15" s="17" t="s">
        <v>15</v>
      </c>
      <c r="J15" s="18"/>
      <c r="K15" s="18">
        <v>8000</v>
      </c>
      <c r="L15" s="18"/>
      <c r="M15" s="19">
        <v>1000</v>
      </c>
      <c r="N15" s="20"/>
      <c r="O15" s="20"/>
      <c r="P15" s="20"/>
      <c r="Q15" s="20"/>
      <c r="R15" s="20"/>
      <c r="S15" s="32" t="str">
        <f t="shared" ref="S15:S47" si="1">IF((J15+K15+L15+M15+N15+O15+P15+Q15+R15)=H15,"OK","Erreur/Errore")</f>
        <v>OK</v>
      </c>
      <c r="T15" s="124" t="s">
        <v>127</v>
      </c>
    </row>
    <row r="16" spans="1:20" ht="26.15" customHeight="1" x14ac:dyDescent="0.25">
      <c r="A16" s="14">
        <v>3</v>
      </c>
      <c r="B16" s="13" t="s">
        <v>19</v>
      </c>
      <c r="C16" s="14">
        <v>3</v>
      </c>
      <c r="D16" s="14" t="s">
        <v>3</v>
      </c>
      <c r="E16" s="15">
        <v>4243.91</v>
      </c>
      <c r="F16" s="16">
        <v>1</v>
      </c>
      <c r="G16" s="16" t="s">
        <v>53</v>
      </c>
      <c r="H16" s="32">
        <f t="shared" si="0"/>
        <v>4243.91</v>
      </c>
      <c r="I16" s="17" t="s">
        <v>15</v>
      </c>
      <c r="J16" s="18"/>
      <c r="K16" s="18"/>
      <c r="L16" s="18"/>
      <c r="M16" s="19">
        <v>4243.91</v>
      </c>
      <c r="N16" s="20"/>
      <c r="O16" s="20"/>
      <c r="P16" s="20"/>
      <c r="Q16" s="20"/>
      <c r="R16" s="20"/>
      <c r="S16" s="32" t="str">
        <f t="shared" si="1"/>
        <v>OK</v>
      </c>
      <c r="T16" s="124" t="s">
        <v>128</v>
      </c>
    </row>
    <row r="17" spans="1:20" ht="26.15" customHeight="1" x14ac:dyDescent="0.25">
      <c r="A17" s="14">
        <v>4</v>
      </c>
      <c r="B17" s="13" t="s">
        <v>40</v>
      </c>
      <c r="C17" s="14">
        <v>3</v>
      </c>
      <c r="D17" s="14" t="s">
        <v>2</v>
      </c>
      <c r="E17" s="15">
        <v>700</v>
      </c>
      <c r="F17" s="16">
        <v>2</v>
      </c>
      <c r="G17" s="16" t="s">
        <v>53</v>
      </c>
      <c r="H17" s="32">
        <f t="shared" si="0"/>
        <v>1400</v>
      </c>
      <c r="I17" s="17" t="s">
        <v>16</v>
      </c>
      <c r="J17" s="18"/>
      <c r="K17" s="18"/>
      <c r="L17" s="18">
        <v>1400</v>
      </c>
      <c r="M17" s="19"/>
      <c r="N17" s="20"/>
      <c r="O17" s="20"/>
      <c r="P17" s="20"/>
      <c r="Q17" s="20"/>
      <c r="R17" s="20"/>
      <c r="S17" s="32" t="str">
        <f t="shared" si="1"/>
        <v>OK</v>
      </c>
      <c r="T17" s="124" t="s">
        <v>129</v>
      </c>
    </row>
    <row r="18" spans="1:20" ht="42" customHeight="1" x14ac:dyDescent="0.25">
      <c r="A18" s="14">
        <v>5</v>
      </c>
      <c r="B18" s="13"/>
      <c r="C18" s="14"/>
      <c r="D18" s="14"/>
      <c r="E18" s="15"/>
      <c r="F18" s="16"/>
      <c r="G18" s="16"/>
      <c r="H18" s="32">
        <f>E18*F18</f>
        <v>0</v>
      </c>
      <c r="I18" s="17"/>
      <c r="J18" s="18"/>
      <c r="K18" s="18"/>
      <c r="L18" s="18"/>
      <c r="M18" s="19"/>
      <c r="N18" s="20"/>
      <c r="O18" s="20"/>
      <c r="P18" s="20"/>
      <c r="Q18" s="20"/>
      <c r="R18" s="20"/>
      <c r="S18" s="32" t="str">
        <f t="shared" si="1"/>
        <v>OK</v>
      </c>
      <c r="T18" s="124"/>
    </row>
    <row r="19" spans="1:20" ht="26.15" customHeight="1" x14ac:dyDescent="0.25">
      <c r="A19" s="14">
        <v>6</v>
      </c>
      <c r="B19" s="13"/>
      <c r="C19" s="14"/>
      <c r="D19" s="14"/>
      <c r="E19" s="15"/>
      <c r="F19" s="16"/>
      <c r="G19" s="16"/>
      <c r="H19" s="32">
        <f t="shared" ref="H19:H48" si="2">E19*F19</f>
        <v>0</v>
      </c>
      <c r="I19" s="17"/>
      <c r="J19" s="18"/>
      <c r="K19" s="18"/>
      <c r="L19" s="18"/>
      <c r="M19" s="19"/>
      <c r="N19" s="20"/>
      <c r="O19" s="20"/>
      <c r="P19" s="20"/>
      <c r="Q19" s="20"/>
      <c r="R19" s="20"/>
      <c r="S19" s="32" t="str">
        <f t="shared" si="1"/>
        <v>OK</v>
      </c>
      <c r="T19" s="124"/>
    </row>
    <row r="20" spans="1:20" ht="26.15" customHeight="1" x14ac:dyDescent="0.25">
      <c r="A20" s="14">
        <v>7</v>
      </c>
      <c r="B20" s="13"/>
      <c r="C20" s="14"/>
      <c r="D20" s="14"/>
      <c r="E20" s="15"/>
      <c r="F20" s="16"/>
      <c r="G20" s="16"/>
      <c r="H20" s="32">
        <f t="shared" si="2"/>
        <v>0</v>
      </c>
      <c r="I20" s="17"/>
      <c r="J20" s="18"/>
      <c r="K20" s="18"/>
      <c r="L20" s="18"/>
      <c r="M20" s="19"/>
      <c r="N20" s="20"/>
      <c r="O20" s="20"/>
      <c r="P20" s="20"/>
      <c r="Q20" s="20"/>
      <c r="R20" s="20"/>
      <c r="S20" s="32" t="str">
        <f t="shared" si="1"/>
        <v>OK</v>
      </c>
      <c r="T20" s="124"/>
    </row>
    <row r="21" spans="1:20" ht="26.15" customHeight="1" x14ac:dyDescent="0.25">
      <c r="A21" s="14">
        <v>8</v>
      </c>
      <c r="B21" s="13"/>
      <c r="C21" s="14"/>
      <c r="D21" s="14"/>
      <c r="E21" s="15"/>
      <c r="F21" s="16"/>
      <c r="G21" s="16"/>
      <c r="H21" s="32">
        <f t="shared" si="2"/>
        <v>0</v>
      </c>
      <c r="I21" s="17"/>
      <c r="J21" s="18"/>
      <c r="K21" s="18"/>
      <c r="L21" s="18"/>
      <c r="M21" s="19"/>
      <c r="N21" s="20"/>
      <c r="O21" s="20"/>
      <c r="P21" s="20"/>
      <c r="Q21" s="20"/>
      <c r="R21" s="20"/>
      <c r="S21" s="32" t="str">
        <f t="shared" si="1"/>
        <v>OK</v>
      </c>
      <c r="T21" s="124"/>
    </row>
    <row r="22" spans="1:20" ht="26.15" customHeight="1" x14ac:dyDescent="0.25">
      <c r="A22" s="14">
        <v>9</v>
      </c>
      <c r="B22" s="13"/>
      <c r="C22" s="14"/>
      <c r="D22" s="14"/>
      <c r="E22" s="15"/>
      <c r="F22" s="16"/>
      <c r="G22" s="16"/>
      <c r="H22" s="32">
        <f t="shared" si="2"/>
        <v>0</v>
      </c>
      <c r="I22" s="17"/>
      <c r="J22" s="18"/>
      <c r="K22" s="18"/>
      <c r="L22" s="18"/>
      <c r="M22" s="19"/>
      <c r="N22" s="20"/>
      <c r="O22" s="20"/>
      <c r="P22" s="20"/>
      <c r="Q22" s="20"/>
      <c r="R22" s="20"/>
      <c r="S22" s="32" t="str">
        <f t="shared" si="1"/>
        <v>OK</v>
      </c>
      <c r="T22" s="124"/>
    </row>
    <row r="23" spans="1:20" ht="26.15" customHeight="1" x14ac:dyDescent="0.25">
      <c r="A23" s="14">
        <v>10</v>
      </c>
      <c r="B23" s="13"/>
      <c r="C23" s="14"/>
      <c r="D23" s="14"/>
      <c r="E23" s="15"/>
      <c r="F23" s="16"/>
      <c r="G23" s="16"/>
      <c r="H23" s="32">
        <f t="shared" si="2"/>
        <v>0</v>
      </c>
      <c r="I23" s="17"/>
      <c r="J23" s="18"/>
      <c r="K23" s="18"/>
      <c r="L23" s="18"/>
      <c r="M23" s="19"/>
      <c r="N23" s="20"/>
      <c r="O23" s="20"/>
      <c r="P23" s="20"/>
      <c r="Q23" s="20"/>
      <c r="R23" s="20"/>
      <c r="S23" s="32" t="str">
        <f t="shared" si="1"/>
        <v>OK</v>
      </c>
      <c r="T23" s="124"/>
    </row>
    <row r="24" spans="1:20" ht="26.15" customHeight="1" x14ac:dyDescent="0.25">
      <c r="A24" s="14">
        <v>11</v>
      </c>
      <c r="B24" s="13"/>
      <c r="C24" s="14"/>
      <c r="D24" s="14"/>
      <c r="E24" s="15"/>
      <c r="F24" s="16"/>
      <c r="G24" s="16"/>
      <c r="H24" s="32">
        <f t="shared" si="2"/>
        <v>0</v>
      </c>
      <c r="I24" s="17"/>
      <c r="J24" s="18"/>
      <c r="K24" s="18"/>
      <c r="L24" s="18"/>
      <c r="M24" s="19"/>
      <c r="N24" s="20"/>
      <c r="O24" s="20"/>
      <c r="P24" s="20"/>
      <c r="Q24" s="20"/>
      <c r="R24" s="20"/>
      <c r="S24" s="32" t="str">
        <f t="shared" si="1"/>
        <v>OK</v>
      </c>
      <c r="T24" s="124"/>
    </row>
    <row r="25" spans="1:20" ht="26.15" customHeight="1" x14ac:dyDescent="0.25">
      <c r="A25" s="14">
        <v>12</v>
      </c>
      <c r="B25" s="13"/>
      <c r="C25" s="14"/>
      <c r="D25" s="14"/>
      <c r="E25" s="15"/>
      <c r="F25" s="16"/>
      <c r="G25" s="16"/>
      <c r="H25" s="32">
        <f t="shared" si="2"/>
        <v>0</v>
      </c>
      <c r="I25" s="17"/>
      <c r="J25" s="18"/>
      <c r="K25" s="18"/>
      <c r="L25" s="18"/>
      <c r="M25" s="19"/>
      <c r="N25" s="20"/>
      <c r="O25" s="20"/>
      <c r="P25" s="20"/>
      <c r="Q25" s="20"/>
      <c r="R25" s="20"/>
      <c r="S25" s="32" t="str">
        <f t="shared" si="1"/>
        <v>OK</v>
      </c>
      <c r="T25" s="124"/>
    </row>
    <row r="26" spans="1:20" ht="26.15" customHeight="1" x14ac:dyDescent="0.25">
      <c r="A26" s="14">
        <v>13</v>
      </c>
      <c r="B26" s="13"/>
      <c r="C26" s="14"/>
      <c r="D26" s="14"/>
      <c r="E26" s="15"/>
      <c r="F26" s="16"/>
      <c r="G26" s="16"/>
      <c r="H26" s="32">
        <f t="shared" si="2"/>
        <v>0</v>
      </c>
      <c r="I26" s="17"/>
      <c r="J26" s="18"/>
      <c r="K26" s="18"/>
      <c r="L26" s="18"/>
      <c r="M26" s="19"/>
      <c r="N26" s="20"/>
      <c r="O26" s="20"/>
      <c r="P26" s="20"/>
      <c r="Q26" s="20"/>
      <c r="R26" s="20"/>
      <c r="S26" s="32" t="str">
        <f t="shared" si="1"/>
        <v>OK</v>
      </c>
      <c r="T26" s="124"/>
    </row>
    <row r="27" spans="1:20" ht="26.15" customHeight="1" x14ac:dyDescent="0.25">
      <c r="A27" s="14">
        <v>14</v>
      </c>
      <c r="B27" s="13"/>
      <c r="C27" s="14"/>
      <c r="D27" s="14"/>
      <c r="E27" s="15"/>
      <c r="F27" s="16"/>
      <c r="G27" s="16"/>
      <c r="H27" s="32">
        <f t="shared" si="2"/>
        <v>0</v>
      </c>
      <c r="I27" s="17"/>
      <c r="J27" s="18"/>
      <c r="K27" s="18"/>
      <c r="L27" s="18"/>
      <c r="M27" s="19"/>
      <c r="N27" s="20"/>
      <c r="O27" s="20"/>
      <c r="P27" s="20"/>
      <c r="Q27" s="20"/>
      <c r="R27" s="20"/>
      <c r="S27" s="32" t="str">
        <f t="shared" si="1"/>
        <v>OK</v>
      </c>
      <c r="T27" s="124"/>
    </row>
    <row r="28" spans="1:20" ht="26.15" customHeight="1" x14ac:dyDescent="0.25">
      <c r="A28" s="14">
        <v>15</v>
      </c>
      <c r="B28" s="13"/>
      <c r="C28" s="14"/>
      <c r="D28" s="14"/>
      <c r="E28" s="15"/>
      <c r="F28" s="16"/>
      <c r="G28" s="16"/>
      <c r="H28" s="32">
        <f t="shared" si="2"/>
        <v>0</v>
      </c>
      <c r="I28" s="17"/>
      <c r="J28" s="18"/>
      <c r="K28" s="18"/>
      <c r="L28" s="18"/>
      <c r="M28" s="19"/>
      <c r="N28" s="20"/>
      <c r="O28" s="20"/>
      <c r="P28" s="20"/>
      <c r="Q28" s="20"/>
      <c r="R28" s="20"/>
      <c r="S28" s="32" t="str">
        <f t="shared" si="1"/>
        <v>OK</v>
      </c>
      <c r="T28" s="124"/>
    </row>
    <row r="29" spans="1:20" ht="26.15" customHeight="1" x14ac:dyDescent="0.25">
      <c r="A29" s="14">
        <v>16</v>
      </c>
      <c r="B29" s="13"/>
      <c r="C29" s="14"/>
      <c r="D29" s="14"/>
      <c r="E29" s="15"/>
      <c r="F29" s="16"/>
      <c r="G29" s="16"/>
      <c r="H29" s="32">
        <f t="shared" si="2"/>
        <v>0</v>
      </c>
      <c r="I29" s="17"/>
      <c r="J29" s="18"/>
      <c r="K29" s="18"/>
      <c r="L29" s="18"/>
      <c r="M29" s="19"/>
      <c r="N29" s="20"/>
      <c r="O29" s="20"/>
      <c r="P29" s="20"/>
      <c r="Q29" s="20"/>
      <c r="R29" s="20"/>
      <c r="S29" s="32" t="str">
        <f t="shared" si="1"/>
        <v>OK</v>
      </c>
      <c r="T29" s="124"/>
    </row>
    <row r="30" spans="1:20" ht="26.15" customHeight="1" x14ac:dyDescent="0.25">
      <c r="A30" s="14">
        <v>17</v>
      </c>
      <c r="B30" s="13"/>
      <c r="C30" s="14"/>
      <c r="D30" s="14"/>
      <c r="E30" s="15"/>
      <c r="F30" s="16"/>
      <c r="G30" s="16"/>
      <c r="H30" s="32">
        <f t="shared" si="2"/>
        <v>0</v>
      </c>
      <c r="I30" s="17"/>
      <c r="J30" s="18"/>
      <c r="K30" s="18"/>
      <c r="L30" s="18"/>
      <c r="M30" s="19"/>
      <c r="N30" s="20"/>
      <c r="O30" s="20"/>
      <c r="P30" s="20"/>
      <c r="Q30" s="20"/>
      <c r="R30" s="20"/>
      <c r="S30" s="32" t="str">
        <f t="shared" si="1"/>
        <v>OK</v>
      </c>
      <c r="T30" s="124"/>
    </row>
    <row r="31" spans="1:20" ht="26.15" customHeight="1" x14ac:dyDescent="0.25">
      <c r="A31" s="14">
        <v>18</v>
      </c>
      <c r="B31" s="13"/>
      <c r="C31" s="14"/>
      <c r="D31" s="14"/>
      <c r="E31" s="15"/>
      <c r="F31" s="16"/>
      <c r="G31" s="16"/>
      <c r="H31" s="32">
        <f t="shared" si="2"/>
        <v>0</v>
      </c>
      <c r="I31" s="17"/>
      <c r="J31" s="18"/>
      <c r="K31" s="18"/>
      <c r="L31" s="18"/>
      <c r="M31" s="19"/>
      <c r="N31" s="20"/>
      <c r="O31" s="20"/>
      <c r="P31" s="20"/>
      <c r="Q31" s="20"/>
      <c r="R31" s="20"/>
      <c r="S31" s="32" t="str">
        <f t="shared" si="1"/>
        <v>OK</v>
      </c>
      <c r="T31" s="124"/>
    </row>
    <row r="32" spans="1:20" ht="26.15" customHeight="1" x14ac:dyDescent="0.25">
      <c r="A32" s="14">
        <v>19</v>
      </c>
      <c r="B32" s="13"/>
      <c r="C32" s="14"/>
      <c r="D32" s="14"/>
      <c r="E32" s="15"/>
      <c r="F32" s="16"/>
      <c r="G32" s="16"/>
      <c r="H32" s="32">
        <f t="shared" si="2"/>
        <v>0</v>
      </c>
      <c r="I32" s="17"/>
      <c r="J32" s="18"/>
      <c r="K32" s="18"/>
      <c r="L32" s="18"/>
      <c r="M32" s="19"/>
      <c r="N32" s="20"/>
      <c r="O32" s="20"/>
      <c r="P32" s="20"/>
      <c r="Q32" s="20"/>
      <c r="R32" s="20"/>
      <c r="S32" s="32" t="str">
        <f t="shared" si="1"/>
        <v>OK</v>
      </c>
      <c r="T32" s="124"/>
    </row>
    <row r="33" spans="1:20" ht="26.15" customHeight="1" x14ac:dyDescent="0.25">
      <c r="A33" s="14">
        <v>20</v>
      </c>
      <c r="B33" s="13"/>
      <c r="C33" s="14"/>
      <c r="D33" s="14"/>
      <c r="E33" s="15"/>
      <c r="F33" s="16"/>
      <c r="G33" s="16"/>
      <c r="H33" s="32">
        <f t="shared" si="2"/>
        <v>0</v>
      </c>
      <c r="I33" s="17"/>
      <c r="J33" s="18"/>
      <c r="K33" s="18"/>
      <c r="L33" s="18"/>
      <c r="M33" s="19"/>
      <c r="N33" s="20"/>
      <c r="O33" s="20"/>
      <c r="P33" s="20"/>
      <c r="Q33" s="20"/>
      <c r="R33" s="20"/>
      <c r="S33" s="32" t="str">
        <f t="shared" si="1"/>
        <v>OK</v>
      </c>
      <c r="T33" s="124"/>
    </row>
    <row r="34" spans="1:20" ht="26.15" customHeight="1" x14ac:dyDescent="0.25">
      <c r="A34" s="14">
        <v>21</v>
      </c>
      <c r="B34" s="13"/>
      <c r="C34" s="14"/>
      <c r="D34" s="14"/>
      <c r="E34" s="15"/>
      <c r="F34" s="16"/>
      <c r="G34" s="16"/>
      <c r="H34" s="32">
        <f t="shared" si="2"/>
        <v>0</v>
      </c>
      <c r="I34" s="17"/>
      <c r="J34" s="18"/>
      <c r="K34" s="18"/>
      <c r="L34" s="18"/>
      <c r="M34" s="19"/>
      <c r="N34" s="20"/>
      <c r="O34" s="20"/>
      <c r="P34" s="20"/>
      <c r="Q34" s="20"/>
      <c r="R34" s="20"/>
      <c r="S34" s="32" t="str">
        <f t="shared" si="1"/>
        <v>OK</v>
      </c>
      <c r="T34" s="124"/>
    </row>
    <row r="35" spans="1:20" ht="26.15" customHeight="1" x14ac:dyDescent="0.25">
      <c r="A35" s="14">
        <v>22</v>
      </c>
      <c r="B35" s="13"/>
      <c r="C35" s="14"/>
      <c r="D35" s="14"/>
      <c r="E35" s="15"/>
      <c r="F35" s="16"/>
      <c r="G35" s="16"/>
      <c r="H35" s="32">
        <f t="shared" si="2"/>
        <v>0</v>
      </c>
      <c r="I35" s="17"/>
      <c r="J35" s="18"/>
      <c r="K35" s="18"/>
      <c r="L35" s="18"/>
      <c r="M35" s="19"/>
      <c r="N35" s="20"/>
      <c r="O35" s="20"/>
      <c r="P35" s="20"/>
      <c r="Q35" s="20"/>
      <c r="R35" s="20"/>
      <c r="S35" s="32" t="str">
        <f t="shared" si="1"/>
        <v>OK</v>
      </c>
      <c r="T35" s="124"/>
    </row>
    <row r="36" spans="1:20" ht="26.15" customHeight="1" x14ac:dyDescent="0.25">
      <c r="A36" s="14">
        <v>23</v>
      </c>
      <c r="B36" s="13"/>
      <c r="C36" s="14"/>
      <c r="D36" s="14"/>
      <c r="E36" s="15"/>
      <c r="F36" s="16"/>
      <c r="G36" s="16"/>
      <c r="H36" s="32">
        <f t="shared" si="2"/>
        <v>0</v>
      </c>
      <c r="I36" s="17"/>
      <c r="J36" s="18"/>
      <c r="K36" s="18"/>
      <c r="L36" s="18"/>
      <c r="M36" s="19"/>
      <c r="N36" s="20"/>
      <c r="O36" s="20"/>
      <c r="P36" s="20"/>
      <c r="Q36" s="20"/>
      <c r="R36" s="20"/>
      <c r="S36" s="32" t="str">
        <f t="shared" si="1"/>
        <v>OK</v>
      </c>
      <c r="T36" s="124"/>
    </row>
    <row r="37" spans="1:20" ht="26.15" customHeight="1" x14ac:dyDescent="0.25">
      <c r="A37" s="14">
        <v>24</v>
      </c>
      <c r="B37" s="13"/>
      <c r="C37" s="14"/>
      <c r="D37" s="14"/>
      <c r="E37" s="15"/>
      <c r="F37" s="16"/>
      <c r="G37" s="16"/>
      <c r="H37" s="32">
        <f t="shared" si="2"/>
        <v>0</v>
      </c>
      <c r="I37" s="17"/>
      <c r="J37" s="18"/>
      <c r="K37" s="18"/>
      <c r="L37" s="18"/>
      <c r="M37" s="19"/>
      <c r="N37" s="20"/>
      <c r="O37" s="20"/>
      <c r="P37" s="20"/>
      <c r="Q37" s="20"/>
      <c r="R37" s="20"/>
      <c r="S37" s="32" t="str">
        <f t="shared" si="1"/>
        <v>OK</v>
      </c>
      <c r="T37" s="124"/>
    </row>
    <row r="38" spans="1:20" ht="26.15" customHeight="1" x14ac:dyDescent="0.25">
      <c r="A38" s="14">
        <v>25</v>
      </c>
      <c r="B38" s="13"/>
      <c r="C38" s="14"/>
      <c r="D38" s="14"/>
      <c r="E38" s="15"/>
      <c r="F38" s="16"/>
      <c r="G38" s="16"/>
      <c r="H38" s="32">
        <f t="shared" si="2"/>
        <v>0</v>
      </c>
      <c r="I38" s="17"/>
      <c r="J38" s="18"/>
      <c r="K38" s="18"/>
      <c r="L38" s="18"/>
      <c r="M38" s="19"/>
      <c r="N38" s="20"/>
      <c r="O38" s="20"/>
      <c r="P38" s="20"/>
      <c r="Q38" s="20"/>
      <c r="R38" s="20"/>
      <c r="S38" s="32" t="str">
        <f t="shared" si="1"/>
        <v>OK</v>
      </c>
      <c r="T38" s="124"/>
    </row>
    <row r="39" spans="1:20" ht="26.15" customHeight="1" x14ac:dyDescent="0.25">
      <c r="A39" s="14">
        <v>26</v>
      </c>
      <c r="B39" s="13"/>
      <c r="C39" s="14"/>
      <c r="D39" s="14"/>
      <c r="E39" s="15"/>
      <c r="F39" s="16"/>
      <c r="G39" s="16"/>
      <c r="H39" s="32">
        <f t="shared" si="2"/>
        <v>0</v>
      </c>
      <c r="I39" s="17"/>
      <c r="J39" s="18"/>
      <c r="K39" s="18"/>
      <c r="L39" s="18"/>
      <c r="M39" s="19"/>
      <c r="N39" s="20"/>
      <c r="O39" s="20"/>
      <c r="P39" s="20"/>
      <c r="Q39" s="20"/>
      <c r="R39" s="20"/>
      <c r="S39" s="32" t="str">
        <f t="shared" si="1"/>
        <v>OK</v>
      </c>
      <c r="T39" s="124"/>
    </row>
    <row r="40" spans="1:20" ht="26.15" customHeight="1" x14ac:dyDescent="0.25">
      <c r="A40" s="14">
        <v>27</v>
      </c>
      <c r="B40" s="13"/>
      <c r="C40" s="14"/>
      <c r="D40" s="14"/>
      <c r="E40" s="15"/>
      <c r="F40" s="16"/>
      <c r="G40" s="16"/>
      <c r="H40" s="32">
        <f t="shared" si="2"/>
        <v>0</v>
      </c>
      <c r="I40" s="17"/>
      <c r="J40" s="18"/>
      <c r="K40" s="18"/>
      <c r="L40" s="18"/>
      <c r="M40" s="19"/>
      <c r="N40" s="20"/>
      <c r="O40" s="20"/>
      <c r="P40" s="20"/>
      <c r="Q40" s="20"/>
      <c r="R40" s="20"/>
      <c r="S40" s="32" t="str">
        <f>IF((J40+K40+L40+M40+N40+O40+P40+Q40+R40)=H40,"OK","Erreur/Errore")</f>
        <v>OK</v>
      </c>
      <c r="T40" s="124"/>
    </row>
    <row r="41" spans="1:20" ht="26.15" customHeight="1" x14ac:dyDescent="0.25">
      <c r="A41" s="14">
        <v>28</v>
      </c>
      <c r="B41" s="13"/>
      <c r="C41" s="14"/>
      <c r="D41" s="14"/>
      <c r="E41" s="15"/>
      <c r="F41" s="16"/>
      <c r="G41" s="16"/>
      <c r="H41" s="32">
        <f t="shared" si="2"/>
        <v>0</v>
      </c>
      <c r="I41" s="17"/>
      <c r="J41" s="18"/>
      <c r="K41" s="18"/>
      <c r="L41" s="18"/>
      <c r="M41" s="19"/>
      <c r="N41" s="20"/>
      <c r="O41" s="20"/>
      <c r="P41" s="20"/>
      <c r="Q41" s="20"/>
      <c r="R41" s="20"/>
      <c r="S41" s="32" t="str">
        <f t="shared" si="1"/>
        <v>OK</v>
      </c>
      <c r="T41" s="124"/>
    </row>
    <row r="42" spans="1:20" ht="26.15" customHeight="1" x14ac:dyDescent="0.25">
      <c r="A42" s="14">
        <v>29</v>
      </c>
      <c r="B42" s="13"/>
      <c r="C42" s="14"/>
      <c r="D42" s="14"/>
      <c r="E42" s="15"/>
      <c r="F42" s="16"/>
      <c r="G42" s="16"/>
      <c r="H42" s="32">
        <f t="shared" si="2"/>
        <v>0</v>
      </c>
      <c r="I42" s="17"/>
      <c r="J42" s="18"/>
      <c r="K42" s="18"/>
      <c r="L42" s="18"/>
      <c r="M42" s="19"/>
      <c r="N42" s="20"/>
      <c r="O42" s="20"/>
      <c r="P42" s="20"/>
      <c r="Q42" s="20"/>
      <c r="R42" s="20"/>
      <c r="S42" s="32" t="str">
        <f t="shared" si="1"/>
        <v>OK</v>
      </c>
      <c r="T42" s="124"/>
    </row>
    <row r="43" spans="1:20" ht="26.15" customHeight="1" x14ac:dyDescent="0.25">
      <c r="A43" s="14">
        <v>30</v>
      </c>
      <c r="B43" s="13"/>
      <c r="C43" s="14"/>
      <c r="D43" s="14"/>
      <c r="E43" s="15"/>
      <c r="F43" s="16"/>
      <c r="G43" s="16"/>
      <c r="H43" s="32">
        <f t="shared" si="2"/>
        <v>0</v>
      </c>
      <c r="I43" s="17"/>
      <c r="J43" s="18"/>
      <c r="K43" s="18"/>
      <c r="L43" s="18"/>
      <c r="M43" s="19"/>
      <c r="N43" s="20"/>
      <c r="O43" s="20"/>
      <c r="P43" s="20"/>
      <c r="Q43" s="20"/>
      <c r="R43" s="20"/>
      <c r="S43" s="32" t="str">
        <f t="shared" si="1"/>
        <v>OK</v>
      </c>
      <c r="T43" s="124"/>
    </row>
    <row r="44" spans="1:20" ht="26.15" customHeight="1" x14ac:dyDescent="0.25">
      <c r="A44" s="14">
        <v>31</v>
      </c>
      <c r="B44" s="13"/>
      <c r="C44" s="14"/>
      <c r="D44" s="14"/>
      <c r="E44" s="15"/>
      <c r="F44" s="16"/>
      <c r="G44" s="16"/>
      <c r="H44" s="32">
        <f t="shared" si="2"/>
        <v>0</v>
      </c>
      <c r="I44" s="17"/>
      <c r="J44" s="18"/>
      <c r="K44" s="18"/>
      <c r="L44" s="18"/>
      <c r="M44" s="19"/>
      <c r="N44" s="20"/>
      <c r="O44" s="20"/>
      <c r="P44" s="20"/>
      <c r="Q44" s="20"/>
      <c r="R44" s="20"/>
      <c r="S44" s="32" t="str">
        <f t="shared" si="1"/>
        <v>OK</v>
      </c>
      <c r="T44" s="124"/>
    </row>
    <row r="45" spans="1:20" ht="26.15" customHeight="1" x14ac:dyDescent="0.25">
      <c r="A45" s="14">
        <v>32</v>
      </c>
      <c r="B45" s="13"/>
      <c r="C45" s="14"/>
      <c r="D45" s="14"/>
      <c r="E45" s="15"/>
      <c r="F45" s="16"/>
      <c r="G45" s="16"/>
      <c r="H45" s="32">
        <f t="shared" si="2"/>
        <v>0</v>
      </c>
      <c r="I45" s="17"/>
      <c r="J45" s="18"/>
      <c r="K45" s="18"/>
      <c r="L45" s="18"/>
      <c r="M45" s="19"/>
      <c r="N45" s="20"/>
      <c r="O45" s="20"/>
      <c r="P45" s="20"/>
      <c r="Q45" s="20"/>
      <c r="R45" s="20"/>
      <c r="S45" s="32" t="str">
        <f>IF((J45+K45+L45+M45+N45+O45+P45+Q45+R45)=H45,"OK","Erreur/Errore")</f>
        <v>OK</v>
      </c>
      <c r="T45" s="124"/>
    </row>
    <row r="46" spans="1:20" ht="26.15" customHeight="1" x14ac:dyDescent="0.25">
      <c r="A46" s="14">
        <v>33</v>
      </c>
      <c r="B46" s="13"/>
      <c r="C46" s="14"/>
      <c r="D46" s="14"/>
      <c r="E46" s="15"/>
      <c r="F46" s="16"/>
      <c r="G46" s="16"/>
      <c r="H46" s="32">
        <f t="shared" si="2"/>
        <v>0</v>
      </c>
      <c r="I46" s="17"/>
      <c r="J46" s="18"/>
      <c r="K46" s="18"/>
      <c r="L46" s="18"/>
      <c r="M46" s="19"/>
      <c r="N46" s="20"/>
      <c r="O46" s="20"/>
      <c r="P46" s="20"/>
      <c r="Q46" s="20"/>
      <c r="R46" s="20"/>
      <c r="S46" s="32" t="str">
        <f t="shared" si="1"/>
        <v>OK</v>
      </c>
      <c r="T46" s="124"/>
    </row>
    <row r="47" spans="1:20" ht="25.5" customHeight="1" x14ac:dyDescent="0.25">
      <c r="A47" s="14">
        <v>34</v>
      </c>
      <c r="B47" s="13"/>
      <c r="C47" s="14"/>
      <c r="D47" s="14"/>
      <c r="E47" s="15"/>
      <c r="F47" s="16"/>
      <c r="G47" s="16"/>
      <c r="H47" s="32">
        <f t="shared" si="2"/>
        <v>0</v>
      </c>
      <c r="I47" s="17"/>
      <c r="J47" s="18"/>
      <c r="K47" s="18"/>
      <c r="L47" s="18"/>
      <c r="M47" s="19"/>
      <c r="N47" s="20"/>
      <c r="O47" s="20"/>
      <c r="P47" s="20"/>
      <c r="Q47" s="20"/>
      <c r="R47" s="20"/>
      <c r="S47" s="32" t="str">
        <f t="shared" si="1"/>
        <v>OK</v>
      </c>
      <c r="T47" s="124"/>
    </row>
    <row r="48" spans="1:20" ht="26.15" customHeight="1" x14ac:dyDescent="0.25">
      <c r="A48" s="14">
        <v>35</v>
      </c>
      <c r="B48" s="13" t="s">
        <v>137</v>
      </c>
      <c r="C48" s="14">
        <v>5</v>
      </c>
      <c r="D48" s="14" t="s">
        <v>136</v>
      </c>
      <c r="E48" s="15">
        <v>2000</v>
      </c>
      <c r="F48" s="16">
        <v>2</v>
      </c>
      <c r="G48" s="16" t="s">
        <v>53</v>
      </c>
      <c r="H48" s="32">
        <f t="shared" si="2"/>
        <v>4000</v>
      </c>
      <c r="I48" s="17" t="s">
        <v>16</v>
      </c>
      <c r="J48" s="18"/>
      <c r="K48" s="18"/>
      <c r="L48" s="18"/>
      <c r="M48" s="19"/>
      <c r="N48" s="20"/>
      <c r="O48" s="20"/>
      <c r="P48" s="20"/>
      <c r="Q48" s="20">
        <v>2000</v>
      </c>
      <c r="R48" s="20">
        <v>2000</v>
      </c>
      <c r="S48" s="32" t="str">
        <f>IF((J48+K48+L48+M48+N48+O48+P48+Q48+R48)=H48,"OK","Erreur/Errore")</f>
        <v>OK</v>
      </c>
      <c r="T48" s="124" t="s">
        <v>129</v>
      </c>
    </row>
    <row r="49" spans="1:19" ht="27.65" customHeight="1" x14ac:dyDescent="0.25">
      <c r="A49" s="48"/>
      <c r="B49" s="21"/>
      <c r="C49" s="22"/>
      <c r="D49" s="22"/>
      <c r="E49" s="23"/>
      <c r="F49" s="23"/>
      <c r="G49" s="23"/>
      <c r="H49" s="31">
        <f>SUBTOTAL(9,H14:H48)</f>
        <v>21343.91</v>
      </c>
      <c r="I49" s="24"/>
      <c r="J49" s="23">
        <f>SUBTOTAL(9,J14:J48)</f>
        <v>2700</v>
      </c>
      <c r="K49" s="23">
        <f t="shared" ref="K49:O49" si="3">SUBTOTAL(9,K14:K48)</f>
        <v>8000</v>
      </c>
      <c r="L49" s="23">
        <f t="shared" si="3"/>
        <v>1400</v>
      </c>
      <c r="M49" s="23">
        <f t="shared" si="3"/>
        <v>5243.91</v>
      </c>
      <c r="N49" s="23">
        <f t="shared" si="3"/>
        <v>0</v>
      </c>
      <c r="O49" s="23">
        <f t="shared" si="3"/>
        <v>0</v>
      </c>
      <c r="P49" s="23">
        <f>SUBTOTAL(9,P14:P48)</f>
        <v>0</v>
      </c>
      <c r="Q49" s="23">
        <f>SUBTOTAL(9,Q14:Q48)</f>
        <v>2000</v>
      </c>
      <c r="R49" s="23">
        <f>SUBTOTAL(9,R14:R48)</f>
        <v>2000</v>
      </c>
      <c r="S49" s="31">
        <f>SUM(J49:R49)</f>
        <v>21343.91</v>
      </c>
    </row>
    <row r="50" spans="1:19" x14ac:dyDescent="0.25">
      <c r="A50" s="7"/>
      <c r="B50" s="10"/>
      <c r="C50" s="7"/>
      <c r="D50" s="7"/>
      <c r="E50" s="8"/>
      <c r="F50" s="8"/>
      <c r="G50" s="8"/>
      <c r="H50" s="9"/>
      <c r="I50" s="9"/>
      <c r="J50" s="9"/>
      <c r="K50" s="9"/>
      <c r="L50" s="10"/>
      <c r="M50" s="10"/>
      <c r="N50" s="10"/>
      <c r="O50" s="10"/>
      <c r="P50" s="10"/>
      <c r="Q50" s="10"/>
      <c r="R50" s="10"/>
      <c r="S50" s="10"/>
    </row>
    <row r="51" spans="1:19" x14ac:dyDescent="0.25">
      <c r="A51" s="7"/>
      <c r="B51" s="10"/>
      <c r="C51" s="7"/>
      <c r="D51" s="7"/>
      <c r="E51" s="8"/>
      <c r="F51" s="8"/>
      <c r="G51" s="8"/>
      <c r="H51" s="9"/>
      <c r="I51" s="9"/>
      <c r="J51" s="9"/>
      <c r="K51" s="9"/>
      <c r="L51" s="10"/>
      <c r="M51" s="10"/>
      <c r="N51" s="10"/>
      <c r="O51" s="10"/>
      <c r="P51" s="10"/>
      <c r="Q51" s="10"/>
      <c r="R51" s="10"/>
      <c r="S51" s="10"/>
    </row>
    <row r="52" spans="1:19" ht="13" x14ac:dyDescent="0.3">
      <c r="A52" s="25"/>
      <c r="B52" s="25"/>
      <c r="C52" s="26"/>
      <c r="D52" s="25"/>
      <c r="E52" s="25"/>
      <c r="F52" s="27"/>
      <c r="G52" s="27"/>
      <c r="H52" s="27"/>
      <c r="I52" s="35" t="s">
        <v>37</v>
      </c>
      <c r="J52" s="36"/>
      <c r="K52" s="36"/>
      <c r="L52" s="34"/>
      <c r="M52" s="34"/>
      <c r="N52" s="34"/>
      <c r="O52" s="34"/>
      <c r="P52" s="34"/>
      <c r="Q52" s="34"/>
      <c r="R52" s="34"/>
      <c r="S52" s="34"/>
    </row>
    <row r="53" spans="1:19" ht="52" x14ac:dyDescent="0.25">
      <c r="A53" s="7"/>
      <c r="B53" s="10"/>
      <c r="C53" s="10"/>
      <c r="D53" s="10"/>
      <c r="E53" s="10"/>
      <c r="F53" s="10"/>
      <c r="G53" s="10"/>
      <c r="H53" s="10"/>
      <c r="I53" s="37" t="s">
        <v>57</v>
      </c>
      <c r="J53" s="37" t="s">
        <v>36</v>
      </c>
      <c r="K53" s="38" t="s">
        <v>21</v>
      </c>
      <c r="L53" s="38" t="s">
        <v>24</v>
      </c>
      <c r="M53" s="38" t="s">
        <v>22</v>
      </c>
      <c r="N53" s="38" t="s">
        <v>25</v>
      </c>
      <c r="O53" s="38" t="s">
        <v>23</v>
      </c>
      <c r="P53" s="38" t="s">
        <v>26</v>
      </c>
      <c r="Q53" s="38" t="s">
        <v>134</v>
      </c>
      <c r="R53" s="38" t="s">
        <v>135</v>
      </c>
      <c r="S53" s="38" t="s">
        <v>5</v>
      </c>
    </row>
    <row r="54" spans="1:19" s="89" customFormat="1" ht="13" x14ac:dyDescent="0.35">
      <c r="A54" s="84"/>
      <c r="B54" s="85"/>
      <c r="C54" s="84"/>
      <c r="D54" s="84"/>
      <c r="E54" s="86"/>
      <c r="F54" s="86"/>
      <c r="G54" s="86"/>
      <c r="H54" s="87"/>
      <c r="I54" s="88" t="s">
        <v>12</v>
      </c>
      <c r="J54" s="120">
        <f t="shared" ref="J54:R54" si="4">(J58+J57)*0.2</f>
        <v>540</v>
      </c>
      <c r="K54" s="120">
        <f t="shared" si="4"/>
        <v>1600</v>
      </c>
      <c r="L54" s="120">
        <f t="shared" si="4"/>
        <v>280</v>
      </c>
      <c r="M54" s="120">
        <f t="shared" si="4"/>
        <v>1048.7819999999999</v>
      </c>
      <c r="N54" s="120">
        <f t="shared" si="4"/>
        <v>0</v>
      </c>
      <c r="O54" s="120">
        <f t="shared" si="4"/>
        <v>0</v>
      </c>
      <c r="P54" s="120">
        <f t="shared" si="4"/>
        <v>0</v>
      </c>
      <c r="Q54" s="120">
        <f t="shared" si="4"/>
        <v>400</v>
      </c>
      <c r="R54" s="120">
        <f t="shared" si="4"/>
        <v>400</v>
      </c>
      <c r="S54" s="118">
        <f>ROUND(SUM(J54:R54),13)</f>
        <v>4268.7820000000002</v>
      </c>
    </row>
    <row r="55" spans="1:19" s="89" customFormat="1" ht="13" x14ac:dyDescent="0.35">
      <c r="A55" s="84"/>
      <c r="B55" s="85"/>
      <c r="C55" s="84"/>
      <c r="D55" s="84"/>
      <c r="E55" s="86"/>
      <c r="F55" s="86"/>
      <c r="G55" s="86"/>
      <c r="H55" s="87"/>
      <c r="I55" s="88" t="s">
        <v>13</v>
      </c>
      <c r="J55" s="121">
        <f>J54*0.15</f>
        <v>81</v>
      </c>
      <c r="K55" s="121">
        <f>K54*0.15</f>
        <v>240</v>
      </c>
      <c r="L55" s="121">
        <f t="shared" ref="L55:O55" si="5">L54*0.15</f>
        <v>42</v>
      </c>
      <c r="M55" s="121">
        <f t="shared" si="5"/>
        <v>157.31729999999999</v>
      </c>
      <c r="N55" s="121">
        <f t="shared" si="5"/>
        <v>0</v>
      </c>
      <c r="O55" s="121">
        <f t="shared" si="5"/>
        <v>0</v>
      </c>
      <c r="P55" s="121">
        <f>P54*0.15</f>
        <v>0</v>
      </c>
      <c r="Q55" s="121">
        <f t="shared" ref="Q55:R55" si="6">Q54*0.15</f>
        <v>60</v>
      </c>
      <c r="R55" s="121">
        <f t="shared" si="6"/>
        <v>60</v>
      </c>
      <c r="S55" s="118">
        <f t="shared" ref="S55:S57" si="7">ROUND(SUM(J55:R55),13)</f>
        <v>640.31730000000005</v>
      </c>
    </row>
    <row r="56" spans="1:19" s="89" customFormat="1" ht="13" x14ac:dyDescent="0.35">
      <c r="A56" s="84"/>
      <c r="B56" s="85"/>
      <c r="C56" s="84"/>
      <c r="D56" s="84"/>
      <c r="E56" s="86"/>
      <c r="F56" s="86"/>
      <c r="G56" s="86"/>
      <c r="H56" s="87"/>
      <c r="I56" s="88" t="s">
        <v>14</v>
      </c>
      <c r="J56" s="121">
        <f>J54*0.1</f>
        <v>54</v>
      </c>
      <c r="K56" s="121">
        <f t="shared" ref="K56:O56" si="8">K54*0.1</f>
        <v>160</v>
      </c>
      <c r="L56" s="121">
        <f t="shared" si="8"/>
        <v>28</v>
      </c>
      <c r="M56" s="121">
        <f t="shared" si="8"/>
        <v>104.87819999999999</v>
      </c>
      <c r="N56" s="121">
        <f t="shared" si="8"/>
        <v>0</v>
      </c>
      <c r="O56" s="121">
        <f t="shared" si="8"/>
        <v>0</v>
      </c>
      <c r="P56" s="121">
        <f>P54*0.1</f>
        <v>0</v>
      </c>
      <c r="Q56" s="121">
        <f t="shared" ref="Q56:R56" si="9">Q54*0.1</f>
        <v>40</v>
      </c>
      <c r="R56" s="121">
        <f t="shared" si="9"/>
        <v>40</v>
      </c>
      <c r="S56" s="118">
        <f t="shared" si="7"/>
        <v>426.87819999999999</v>
      </c>
    </row>
    <row r="57" spans="1:19" s="89" customFormat="1" ht="13" x14ac:dyDescent="0.35">
      <c r="A57" s="84"/>
      <c r="B57" s="85"/>
      <c r="C57" s="84"/>
      <c r="D57" s="84"/>
      <c r="E57" s="86"/>
      <c r="F57" s="86"/>
      <c r="G57" s="86"/>
      <c r="H57" s="87"/>
      <c r="I57" s="88" t="s">
        <v>15</v>
      </c>
      <c r="J57" s="121">
        <f>SUMIF(I14:I48,"Frais liés au recours à des compétences et à des services externes / Costi per consulenze e servizi esterni",J14:J48)</f>
        <v>2700</v>
      </c>
      <c r="K57" s="121">
        <f>SUMIF(I14:I48,"Frais liés au recours à des compétences et à des services externes / Costi per consulenze e servizi esterni",K14:K48)</f>
        <v>8000</v>
      </c>
      <c r="L57" s="121">
        <f>SUMIF(I14:I48,"Frais liés au recours à des compétences et à des services externes / Costi per consulenze e servizi esterni",L14:L48)</f>
        <v>0</v>
      </c>
      <c r="M57" s="121">
        <f>SUMIF(I14:I48,"Frais liés au recours à des compétences et à des services externes / Costi per consulenze e servizi esterni",M14:M48)</f>
        <v>5243.91</v>
      </c>
      <c r="N57" s="121">
        <f>SUMIF(I14:I48,"Frais liés au recours à des compétences et à des services externes / Costi per consulenze e servizi esterni",N14:N48)</f>
        <v>0</v>
      </c>
      <c r="O57" s="121">
        <f>SUMIF(I14:I48,"Frais liés au recours à des compétences et à des services externes / Costi per consulenze e servizi esterni",O14:O48)</f>
        <v>0</v>
      </c>
      <c r="P57" s="121">
        <f>SUMIF(I14:I48,"Frais liés au recours à des compétences et à des services externes / Costi per consulenze e servizi esterni",P14:P48)</f>
        <v>0</v>
      </c>
      <c r="Q57" s="121">
        <f>SUMIF(I14:I48,"Frais liés au recours à des compétences et à des services externes / Costi per consulenze e servizi esterni",Q14:Q48)</f>
        <v>0</v>
      </c>
      <c r="R57" s="121">
        <f>SUMIF(I14:I48,"Frais liés au recours à des compétences et à des services externes / Costi per consulenze e servizi esterni",R14:R48)</f>
        <v>0</v>
      </c>
      <c r="S57" s="118">
        <f t="shared" si="7"/>
        <v>15943.91</v>
      </c>
    </row>
    <row r="58" spans="1:19" s="89" customFormat="1" ht="13" x14ac:dyDescent="0.35">
      <c r="A58" s="84"/>
      <c r="B58" s="85"/>
      <c r="C58" s="84"/>
      <c r="D58" s="84"/>
      <c r="E58" s="86"/>
      <c r="F58" s="86"/>
      <c r="G58" s="86"/>
      <c r="H58" s="87"/>
      <c r="I58" s="88" t="s">
        <v>16</v>
      </c>
      <c r="J58" s="121">
        <f>SUMIF(I14:I48,"Frais d’équipement / Spese relative alle attrezzature",J14:J48)</f>
        <v>0</v>
      </c>
      <c r="K58" s="121">
        <f>SUMIF(I14:I48,"Frais d’équipement / Spese relative alle attrezzature",K14:K48)</f>
        <v>0</v>
      </c>
      <c r="L58" s="121">
        <f>SUMIF(I14:I48,"Frais d’équipement / Spese relative alle attrezzature",L14:L48)</f>
        <v>1400</v>
      </c>
      <c r="M58" s="121">
        <f>SUMIF(I14:I48,"Frais d’équipement / Spese relative alle attrezzature",M14:M48)</f>
        <v>0</v>
      </c>
      <c r="N58" s="121">
        <f>SUMIF(I14:I48,"Frais d’équipement / Spese relative alle attrezzature",N14:N48)</f>
        <v>0</v>
      </c>
      <c r="O58" s="121">
        <f>SUMIF(I14:I48,"Frais d’équipement / Spese relative alle attrezzature",O14:O48)</f>
        <v>0</v>
      </c>
      <c r="P58" s="121">
        <f>SUMIF(I14:I48,"Frais d’équipement / Spese relative alle attrezzature",P14:P48)</f>
        <v>0</v>
      </c>
      <c r="Q58" s="121">
        <f>SUMIF(I14:I48,"Frais d’équipement / Spese relative alle attrezzature",Q14:Q48)</f>
        <v>2000</v>
      </c>
      <c r="R58" s="121">
        <f>SUMIF(I14:I48,"Frais d’équipement / Spese relative alle attrezzature",R14:R48)</f>
        <v>2000</v>
      </c>
      <c r="S58" s="118">
        <f>ROUND(SUM(J58:R58),13)</f>
        <v>5400</v>
      </c>
    </row>
    <row r="59" spans="1:19" ht="13" x14ac:dyDescent="0.25">
      <c r="A59" s="7"/>
      <c r="B59" s="10"/>
      <c r="C59" s="7"/>
      <c r="D59" s="7"/>
      <c r="E59" s="8"/>
      <c r="F59" s="8"/>
      <c r="G59" s="8"/>
      <c r="H59" s="9"/>
      <c r="I59" s="32" t="s">
        <v>8</v>
      </c>
      <c r="J59" s="116">
        <f t="shared" ref="J59:R59" si="10">ROUND(SUM(J54:J58),13)</f>
        <v>3375</v>
      </c>
      <c r="K59" s="116">
        <f t="shared" si="10"/>
        <v>10000</v>
      </c>
      <c r="L59" s="116">
        <f t="shared" si="10"/>
        <v>1750</v>
      </c>
      <c r="M59" s="116">
        <f t="shared" si="10"/>
        <v>6554.8874999999998</v>
      </c>
      <c r="N59" s="116">
        <f t="shared" si="10"/>
        <v>0</v>
      </c>
      <c r="O59" s="116">
        <f t="shared" si="10"/>
        <v>0</v>
      </c>
      <c r="P59" s="116">
        <f t="shared" si="10"/>
        <v>0</v>
      </c>
      <c r="Q59" s="129">
        <f t="shared" si="10"/>
        <v>2500</v>
      </c>
      <c r="R59" s="116">
        <f t="shared" si="10"/>
        <v>2500</v>
      </c>
      <c r="S59" s="130">
        <f>SUM(J59:R59)</f>
        <v>26679.887500000001</v>
      </c>
    </row>
    <row r="60" spans="1:19" ht="13" x14ac:dyDescent="0.3">
      <c r="A60" s="25"/>
      <c r="B60" s="27"/>
      <c r="C60" s="27"/>
      <c r="D60" s="27"/>
      <c r="E60" s="27"/>
      <c r="F60" s="8"/>
      <c r="G60" s="8"/>
      <c r="H60" s="8"/>
      <c r="I60" s="36"/>
      <c r="J60" s="36"/>
      <c r="K60" s="34"/>
      <c r="L60" s="34"/>
      <c r="M60" s="34"/>
      <c r="N60" s="34"/>
      <c r="O60" s="34"/>
      <c r="P60" s="34"/>
      <c r="Q60" s="34"/>
      <c r="R60" s="34"/>
      <c r="S60" s="34"/>
    </row>
    <row r="61" spans="1:19" ht="13" x14ac:dyDescent="0.3">
      <c r="A61" s="47"/>
      <c r="B61" s="28"/>
      <c r="C61" s="28"/>
      <c r="D61" s="29"/>
      <c r="E61" s="28"/>
      <c r="F61" s="28"/>
      <c r="G61" s="28"/>
      <c r="H61" s="27"/>
      <c r="I61" s="35" t="s">
        <v>38</v>
      </c>
      <c r="J61" s="36"/>
      <c r="K61" s="34"/>
      <c r="L61" s="34"/>
      <c r="M61" s="34"/>
      <c r="N61" s="34"/>
      <c r="O61" s="34"/>
      <c r="P61" s="34"/>
      <c r="Q61" s="34"/>
      <c r="R61" s="34"/>
      <c r="S61" s="34"/>
    </row>
    <row r="62" spans="1:19" ht="52" x14ac:dyDescent="0.3">
      <c r="A62" s="25"/>
      <c r="B62" s="27"/>
      <c r="C62" s="27"/>
      <c r="D62" s="27"/>
      <c r="E62" s="27"/>
      <c r="F62" s="28"/>
      <c r="G62" s="28"/>
      <c r="H62" s="27"/>
      <c r="I62" s="37" t="s">
        <v>4</v>
      </c>
      <c r="J62" s="37" t="str">
        <f>J53</f>
        <v>Dépenses de préparation / Spese di preparazione</v>
      </c>
      <c r="K62" s="38" t="s">
        <v>21</v>
      </c>
      <c r="L62" s="38" t="s">
        <v>24</v>
      </c>
      <c r="M62" s="38" t="s">
        <v>22</v>
      </c>
      <c r="N62" s="38" t="s">
        <v>25</v>
      </c>
      <c r="O62" s="38" t="s">
        <v>23</v>
      </c>
      <c r="P62" s="38" t="s">
        <v>26</v>
      </c>
      <c r="Q62" s="38" t="s">
        <v>134</v>
      </c>
      <c r="R62" s="38" t="s">
        <v>135</v>
      </c>
      <c r="S62" s="38" t="s">
        <v>5</v>
      </c>
    </row>
    <row r="63" spans="1:19" s="89" customFormat="1" ht="13" x14ac:dyDescent="0.35">
      <c r="A63" s="91"/>
      <c r="B63" s="92"/>
      <c r="C63" s="92"/>
      <c r="D63" s="92"/>
      <c r="E63" s="92"/>
      <c r="F63" s="93"/>
      <c r="G63" s="93"/>
      <c r="H63" s="92"/>
      <c r="I63" s="94">
        <v>0</v>
      </c>
      <c r="J63" s="95">
        <f>(SUMIF($C$14:$C$48,"0",J$14:J$48))+(SUMIF($C$14:$C$48,"0",J$14:J$48))*0.2+(SUMIF($C$14:$C$48,"0",J$14:J$48))*0.2*0.15+(SUMIF($C$14:$C$48,"0",J$14:J$48))*0.2*0.1</f>
        <v>3375</v>
      </c>
      <c r="K63" s="95"/>
      <c r="L63" s="95"/>
      <c r="M63" s="95"/>
      <c r="N63" s="95"/>
      <c r="O63" s="95"/>
      <c r="P63" s="95"/>
      <c r="Q63" s="95"/>
      <c r="R63" s="95"/>
      <c r="S63" s="131">
        <f>J63</f>
        <v>3375</v>
      </c>
    </row>
    <row r="64" spans="1:19" s="89" customFormat="1" ht="13" x14ac:dyDescent="0.35">
      <c r="A64" s="84"/>
      <c r="B64" s="85"/>
      <c r="C64" s="85"/>
      <c r="D64" s="85"/>
      <c r="E64" s="85"/>
      <c r="F64" s="93"/>
      <c r="G64" s="93"/>
      <c r="H64" s="92"/>
      <c r="I64" s="94">
        <v>1</v>
      </c>
      <c r="J64" s="95"/>
      <c r="K64" s="95">
        <f t="shared" ref="K64:R68" si="11">(SUMIF($C$14:$C$48,$I64,K$14:K$48))+(SUMIF($C$14:$C$48,$I64,K$14:K$48))*0.2+(SUMIF($C$14:$C$48,$I64,K$14:K$48))*0.2*0.15+(SUMIF($C$14:$C$48,$I64,K$14:K$48))*0.2*0.1</f>
        <v>10000</v>
      </c>
      <c r="L64" s="95">
        <f t="shared" si="11"/>
        <v>0</v>
      </c>
      <c r="M64" s="95">
        <f t="shared" si="11"/>
        <v>1250</v>
      </c>
      <c r="N64" s="95">
        <f t="shared" si="11"/>
        <v>0</v>
      </c>
      <c r="O64" s="95">
        <f t="shared" si="11"/>
        <v>0</v>
      </c>
      <c r="P64" s="95">
        <f t="shared" si="11"/>
        <v>0</v>
      </c>
      <c r="Q64" s="95">
        <f t="shared" si="11"/>
        <v>0</v>
      </c>
      <c r="R64" s="95">
        <f t="shared" si="11"/>
        <v>0</v>
      </c>
      <c r="S64" s="131">
        <f t="shared" ref="S64:S68" si="12">ROUND(SUM(J64:R64),13)</f>
        <v>11250</v>
      </c>
    </row>
    <row r="65" spans="1:19" s="89" customFormat="1" ht="13" x14ac:dyDescent="0.35">
      <c r="A65" s="84"/>
      <c r="B65" s="85"/>
      <c r="C65" s="85"/>
      <c r="D65" s="85"/>
      <c r="E65" s="85"/>
      <c r="F65" s="93"/>
      <c r="G65" s="93"/>
      <c r="H65" s="92"/>
      <c r="I65" s="94">
        <v>2</v>
      </c>
      <c r="J65" s="95"/>
      <c r="K65" s="95">
        <f t="shared" si="11"/>
        <v>0</v>
      </c>
      <c r="L65" s="95">
        <f t="shared" si="11"/>
        <v>0</v>
      </c>
      <c r="M65" s="95">
        <f t="shared" si="11"/>
        <v>0</v>
      </c>
      <c r="N65" s="95">
        <f t="shared" si="11"/>
        <v>0</v>
      </c>
      <c r="O65" s="95">
        <f t="shared" si="11"/>
        <v>0</v>
      </c>
      <c r="P65" s="95">
        <f t="shared" si="11"/>
        <v>0</v>
      </c>
      <c r="Q65" s="95">
        <f t="shared" si="11"/>
        <v>0</v>
      </c>
      <c r="R65" s="95">
        <f t="shared" si="11"/>
        <v>0</v>
      </c>
      <c r="S65" s="131">
        <f t="shared" si="12"/>
        <v>0</v>
      </c>
    </row>
    <row r="66" spans="1:19" s="89" customFormat="1" ht="13" x14ac:dyDescent="0.35">
      <c r="A66" s="84"/>
      <c r="B66" s="85"/>
      <c r="C66" s="85"/>
      <c r="D66" s="85"/>
      <c r="E66" s="85"/>
      <c r="F66" s="93"/>
      <c r="G66" s="93"/>
      <c r="H66" s="92"/>
      <c r="I66" s="94">
        <v>3</v>
      </c>
      <c r="J66" s="95"/>
      <c r="K66" s="95">
        <f t="shared" si="11"/>
        <v>0</v>
      </c>
      <c r="L66" s="95">
        <f t="shared" si="11"/>
        <v>1750</v>
      </c>
      <c r="M66" s="95">
        <f t="shared" si="11"/>
        <v>5304.8874999999998</v>
      </c>
      <c r="N66" s="95">
        <f t="shared" si="11"/>
        <v>0</v>
      </c>
      <c r="O66" s="95">
        <f t="shared" si="11"/>
        <v>0</v>
      </c>
      <c r="P66" s="95">
        <f t="shared" si="11"/>
        <v>0</v>
      </c>
      <c r="Q66" s="95">
        <f t="shared" si="11"/>
        <v>0</v>
      </c>
      <c r="R66" s="95">
        <f t="shared" si="11"/>
        <v>0</v>
      </c>
      <c r="S66" s="131">
        <f t="shared" si="12"/>
        <v>7054.8874999999998</v>
      </c>
    </row>
    <row r="67" spans="1:19" s="89" customFormat="1" ht="13" x14ac:dyDescent="0.35">
      <c r="A67" s="84"/>
      <c r="B67" s="85"/>
      <c r="C67" s="85"/>
      <c r="D67" s="85"/>
      <c r="E67" s="85"/>
      <c r="F67" s="93"/>
      <c r="G67" s="93"/>
      <c r="H67" s="92"/>
      <c r="I67" s="94">
        <v>4</v>
      </c>
      <c r="J67" s="95"/>
      <c r="K67" s="95">
        <f t="shared" si="11"/>
        <v>0</v>
      </c>
      <c r="L67" s="95">
        <f t="shared" si="11"/>
        <v>0</v>
      </c>
      <c r="M67" s="95">
        <f t="shared" si="11"/>
        <v>0</v>
      </c>
      <c r="N67" s="95">
        <f t="shared" si="11"/>
        <v>0</v>
      </c>
      <c r="O67" s="95">
        <f t="shared" si="11"/>
        <v>0</v>
      </c>
      <c r="P67" s="95">
        <f t="shared" si="11"/>
        <v>0</v>
      </c>
      <c r="Q67" s="95">
        <f>(SUMIF($C$14:$C$48,$I67,Q$14:Q$48))+(SUMIF($C$14:$C$48,$I67,Q$14:Q$48))*0.2+(SUMIF($C$14:$C$48,$I67,Q$14:Q$48))*0.2*0.15+(SUMIF($C$14:$C$48,$I67,Q$14:Q$48))*0.2*0.1</f>
        <v>0</v>
      </c>
      <c r="R67" s="95">
        <f t="shared" si="11"/>
        <v>0</v>
      </c>
      <c r="S67" s="131">
        <f>ROUND(SUM(J67:R67),13)</f>
        <v>0</v>
      </c>
    </row>
    <row r="68" spans="1:19" s="89" customFormat="1" ht="13" x14ac:dyDescent="0.35">
      <c r="A68" s="84"/>
      <c r="B68" s="85"/>
      <c r="C68" s="85"/>
      <c r="D68" s="85"/>
      <c r="E68" s="85"/>
      <c r="F68" s="93"/>
      <c r="G68" s="93"/>
      <c r="H68" s="92"/>
      <c r="I68" s="94">
        <v>5</v>
      </c>
      <c r="J68" s="95"/>
      <c r="K68" s="95">
        <f t="shared" si="11"/>
        <v>0</v>
      </c>
      <c r="L68" s="95">
        <f t="shared" si="11"/>
        <v>0</v>
      </c>
      <c r="M68" s="95">
        <f t="shared" si="11"/>
        <v>0</v>
      </c>
      <c r="N68" s="95">
        <f t="shared" si="11"/>
        <v>0</v>
      </c>
      <c r="O68" s="95">
        <f t="shared" si="11"/>
        <v>0</v>
      </c>
      <c r="P68" s="95">
        <f t="shared" si="11"/>
        <v>0</v>
      </c>
      <c r="Q68" s="95">
        <f t="shared" si="11"/>
        <v>2500</v>
      </c>
      <c r="R68" s="95">
        <f t="shared" si="11"/>
        <v>2500</v>
      </c>
      <c r="S68" s="131">
        <f t="shared" si="12"/>
        <v>5000</v>
      </c>
    </row>
    <row r="69" spans="1:19" s="89" customFormat="1" ht="13" x14ac:dyDescent="0.35">
      <c r="A69" s="84"/>
      <c r="B69" s="85"/>
      <c r="C69" s="85"/>
      <c r="D69" s="85"/>
      <c r="E69" s="85"/>
      <c r="F69" s="93"/>
      <c r="G69" s="93"/>
      <c r="H69" s="92"/>
      <c r="I69" s="32" t="s">
        <v>8</v>
      </c>
      <c r="J69" s="118">
        <f>ROUND(SUM(J63:J68),13)</f>
        <v>3375</v>
      </c>
      <c r="K69" s="118">
        <f t="shared" ref="K69:R69" si="13">ROUND(SUM(K63:K68),13)</f>
        <v>10000</v>
      </c>
      <c r="L69" s="118">
        <f t="shared" si="13"/>
        <v>1750</v>
      </c>
      <c r="M69" s="118">
        <f t="shared" si="13"/>
        <v>6554.8874999999998</v>
      </c>
      <c r="N69" s="118">
        <f t="shared" si="13"/>
        <v>0</v>
      </c>
      <c r="O69" s="118">
        <f t="shared" si="13"/>
        <v>0</v>
      </c>
      <c r="P69" s="118">
        <f t="shared" si="13"/>
        <v>0</v>
      </c>
      <c r="Q69" s="118">
        <f t="shared" si="13"/>
        <v>2500</v>
      </c>
      <c r="R69" s="118">
        <f t="shared" si="13"/>
        <v>2500</v>
      </c>
      <c r="S69" s="33">
        <f>SUM(J69:R69)</f>
        <v>26679.887500000001</v>
      </c>
    </row>
    <row r="70" spans="1:19" ht="13" x14ac:dyDescent="0.3">
      <c r="J70" s="127" t="str">
        <f>IF(J59=J69,"", "Erreur")</f>
        <v/>
      </c>
      <c r="K70" s="127" t="str">
        <f t="shared" ref="K70:S70" si="14">IF(K59=K69,"", "Erreur")</f>
        <v/>
      </c>
      <c r="L70" s="127" t="str">
        <f t="shared" si="14"/>
        <v/>
      </c>
      <c r="M70" s="127" t="str">
        <f t="shared" si="14"/>
        <v/>
      </c>
      <c r="N70" s="127" t="str">
        <f t="shared" si="14"/>
        <v/>
      </c>
      <c r="O70" s="127" t="str">
        <f t="shared" si="14"/>
        <v/>
      </c>
      <c r="P70" s="127" t="str">
        <f t="shared" si="14"/>
        <v/>
      </c>
      <c r="Q70" s="127"/>
      <c r="R70" s="127"/>
      <c r="S70" s="127" t="str">
        <f t="shared" si="14"/>
        <v/>
      </c>
    </row>
  </sheetData>
  <sheetProtection selectLockedCells="1"/>
  <mergeCells count="4">
    <mergeCell ref="K12:R12"/>
    <mergeCell ref="A1:S1"/>
    <mergeCell ref="A2:S2"/>
    <mergeCell ref="A3:S3"/>
  </mergeCells>
  <dataValidations count="4">
    <dataValidation type="list" allowBlank="1" showInputMessage="1" showErrorMessage="1" sqref="WVD983020:WVD983061 WLH983020:WLH983061 WBL983020:WBL983061 VRP983020:VRP983061 VHT983020:VHT983061 UXX983020:UXX983061 UOB983020:UOB983061 UEF983020:UEF983061 TUJ983020:TUJ983061 TKN983020:TKN983061 TAR983020:TAR983061 SQV983020:SQV983061 SGZ983020:SGZ983061 RXD983020:RXD983061 RNH983020:RNH983061 RDL983020:RDL983061 QTP983020:QTP983061 QJT983020:QJT983061 PZX983020:PZX983061 PQB983020:PQB983061 PGF983020:PGF983061 OWJ983020:OWJ983061 OMN983020:OMN983061 OCR983020:OCR983061 NSV983020:NSV983061 NIZ983020:NIZ983061 MZD983020:MZD983061 MPH983020:MPH983061 MFL983020:MFL983061 LVP983020:LVP983061 LLT983020:LLT983061 LBX983020:LBX983061 KSB983020:KSB983061 KIF983020:KIF983061 JYJ983020:JYJ983061 JON983020:JON983061 JER983020:JER983061 IUV983020:IUV983061 IKZ983020:IKZ983061 IBD983020:IBD983061 HRH983020:HRH983061 HHL983020:HHL983061 GXP983020:GXP983061 GNT983020:GNT983061 GDX983020:GDX983061 FUB983020:FUB983061 FKF983020:FKF983061 FAJ983020:FAJ983061 EQN983020:EQN983061 EGR983020:EGR983061 DWV983020:DWV983061 DMZ983020:DMZ983061 DDD983020:DDD983061 CTH983020:CTH983061 CJL983020:CJL983061 BZP983020:BZP983061 BPT983020:BPT983061 BFX983020:BFX983061 AWB983020:AWB983061 AMF983020:AMF983061 ACJ983020:ACJ983061 SN983020:SN983061 IR983020:IR983061 WVD917484:WVD917525 WLH917484:WLH917525 WBL917484:WBL917525 VRP917484:VRP917525 VHT917484:VHT917525 UXX917484:UXX917525 UOB917484:UOB917525 UEF917484:UEF917525 TUJ917484:TUJ917525 TKN917484:TKN917525 TAR917484:TAR917525 SQV917484:SQV917525 SGZ917484:SGZ917525 RXD917484:RXD917525 RNH917484:RNH917525 RDL917484:RDL917525 QTP917484:QTP917525 QJT917484:QJT917525 PZX917484:PZX917525 PQB917484:PQB917525 PGF917484:PGF917525 OWJ917484:OWJ917525 OMN917484:OMN917525 OCR917484:OCR917525 NSV917484:NSV917525 NIZ917484:NIZ917525 MZD917484:MZD917525 MPH917484:MPH917525 MFL917484:MFL917525 LVP917484:LVP917525 LLT917484:LLT917525 LBX917484:LBX917525 KSB917484:KSB917525 KIF917484:KIF917525 JYJ917484:JYJ917525 JON917484:JON917525 JER917484:JER917525 IUV917484:IUV917525 IKZ917484:IKZ917525 IBD917484:IBD917525 HRH917484:HRH917525 HHL917484:HHL917525 GXP917484:GXP917525 GNT917484:GNT917525 GDX917484:GDX917525 FUB917484:FUB917525 FKF917484:FKF917525 FAJ917484:FAJ917525 EQN917484:EQN917525 EGR917484:EGR917525 DWV917484:DWV917525 DMZ917484:DMZ917525 DDD917484:DDD917525 CTH917484:CTH917525 CJL917484:CJL917525 BZP917484:BZP917525 BPT917484:BPT917525 BFX917484:BFX917525 AWB917484:AWB917525 AMF917484:AMF917525 ACJ917484:ACJ917525 SN917484:SN917525 IR917484:IR917525 WVD851948:WVD851989 WLH851948:WLH851989 WBL851948:WBL851989 VRP851948:VRP851989 VHT851948:VHT851989 UXX851948:UXX851989 UOB851948:UOB851989 UEF851948:UEF851989 TUJ851948:TUJ851989 TKN851948:TKN851989 TAR851948:TAR851989 SQV851948:SQV851989 SGZ851948:SGZ851989 RXD851948:RXD851989 RNH851948:RNH851989 RDL851948:RDL851989 QTP851948:QTP851989 QJT851948:QJT851989 PZX851948:PZX851989 PQB851948:PQB851989 PGF851948:PGF851989 OWJ851948:OWJ851989 OMN851948:OMN851989 OCR851948:OCR851989 NSV851948:NSV851989 NIZ851948:NIZ851989 MZD851948:MZD851989 MPH851948:MPH851989 MFL851948:MFL851989 LVP851948:LVP851989 LLT851948:LLT851989 LBX851948:LBX851989 KSB851948:KSB851989 KIF851948:KIF851989 JYJ851948:JYJ851989 JON851948:JON851989 JER851948:JER851989 IUV851948:IUV851989 IKZ851948:IKZ851989 IBD851948:IBD851989 HRH851948:HRH851989 HHL851948:HHL851989 GXP851948:GXP851989 GNT851948:GNT851989 GDX851948:GDX851989 FUB851948:FUB851989 FKF851948:FKF851989 FAJ851948:FAJ851989 EQN851948:EQN851989 EGR851948:EGR851989 DWV851948:DWV851989 DMZ851948:DMZ851989 DDD851948:DDD851989 CTH851948:CTH851989 CJL851948:CJL851989 BZP851948:BZP851989 BPT851948:BPT851989 BFX851948:BFX851989 AWB851948:AWB851989 AMF851948:AMF851989 ACJ851948:ACJ851989 SN851948:SN851989 IR851948:IR851989 WVD786412:WVD786453 WLH786412:WLH786453 WBL786412:WBL786453 VRP786412:VRP786453 VHT786412:VHT786453 UXX786412:UXX786453 UOB786412:UOB786453 UEF786412:UEF786453 TUJ786412:TUJ786453 TKN786412:TKN786453 TAR786412:TAR786453 SQV786412:SQV786453 SGZ786412:SGZ786453 RXD786412:RXD786453 RNH786412:RNH786453 RDL786412:RDL786453 QTP786412:QTP786453 QJT786412:QJT786453 PZX786412:PZX786453 PQB786412:PQB786453 PGF786412:PGF786453 OWJ786412:OWJ786453 OMN786412:OMN786453 OCR786412:OCR786453 NSV786412:NSV786453 NIZ786412:NIZ786453 MZD786412:MZD786453 MPH786412:MPH786453 MFL786412:MFL786453 LVP786412:LVP786453 LLT786412:LLT786453 LBX786412:LBX786453 KSB786412:KSB786453 KIF786412:KIF786453 JYJ786412:JYJ786453 JON786412:JON786453 JER786412:JER786453 IUV786412:IUV786453 IKZ786412:IKZ786453 IBD786412:IBD786453 HRH786412:HRH786453 HHL786412:HHL786453 GXP786412:GXP786453 GNT786412:GNT786453 GDX786412:GDX786453 FUB786412:FUB786453 FKF786412:FKF786453 FAJ786412:FAJ786453 EQN786412:EQN786453 EGR786412:EGR786453 DWV786412:DWV786453 DMZ786412:DMZ786453 DDD786412:DDD786453 CTH786412:CTH786453 CJL786412:CJL786453 BZP786412:BZP786453 BPT786412:BPT786453 BFX786412:BFX786453 AWB786412:AWB786453 AMF786412:AMF786453 ACJ786412:ACJ786453 SN786412:SN786453 IR786412:IR786453 WVD720876:WVD720917 WLH720876:WLH720917 WBL720876:WBL720917 VRP720876:VRP720917 VHT720876:VHT720917 UXX720876:UXX720917 UOB720876:UOB720917 UEF720876:UEF720917 TUJ720876:TUJ720917 TKN720876:TKN720917 TAR720876:TAR720917 SQV720876:SQV720917 SGZ720876:SGZ720917 RXD720876:RXD720917 RNH720876:RNH720917 RDL720876:RDL720917 QTP720876:QTP720917 QJT720876:QJT720917 PZX720876:PZX720917 PQB720876:PQB720917 PGF720876:PGF720917 OWJ720876:OWJ720917 OMN720876:OMN720917 OCR720876:OCR720917 NSV720876:NSV720917 NIZ720876:NIZ720917 MZD720876:MZD720917 MPH720876:MPH720917 MFL720876:MFL720917 LVP720876:LVP720917 LLT720876:LLT720917 LBX720876:LBX720917 KSB720876:KSB720917 KIF720876:KIF720917 JYJ720876:JYJ720917 JON720876:JON720917 JER720876:JER720917 IUV720876:IUV720917 IKZ720876:IKZ720917 IBD720876:IBD720917 HRH720876:HRH720917 HHL720876:HHL720917 GXP720876:GXP720917 GNT720876:GNT720917 GDX720876:GDX720917 FUB720876:FUB720917 FKF720876:FKF720917 FAJ720876:FAJ720917 EQN720876:EQN720917 EGR720876:EGR720917 DWV720876:DWV720917 DMZ720876:DMZ720917 DDD720876:DDD720917 CTH720876:CTH720917 CJL720876:CJL720917 BZP720876:BZP720917 BPT720876:BPT720917 BFX720876:BFX720917 AWB720876:AWB720917 AMF720876:AMF720917 ACJ720876:ACJ720917 SN720876:SN720917 IR720876:IR720917 WVD655340:WVD655381 WLH655340:WLH655381 WBL655340:WBL655381 VRP655340:VRP655381 VHT655340:VHT655381 UXX655340:UXX655381 UOB655340:UOB655381 UEF655340:UEF655381 TUJ655340:TUJ655381 TKN655340:TKN655381 TAR655340:TAR655381 SQV655340:SQV655381 SGZ655340:SGZ655381 RXD655340:RXD655381 RNH655340:RNH655381 RDL655340:RDL655381 QTP655340:QTP655381 QJT655340:QJT655381 PZX655340:PZX655381 PQB655340:PQB655381 PGF655340:PGF655381 OWJ655340:OWJ655381 OMN655340:OMN655381 OCR655340:OCR655381 NSV655340:NSV655381 NIZ655340:NIZ655381 MZD655340:MZD655381 MPH655340:MPH655381 MFL655340:MFL655381 LVP655340:LVP655381 LLT655340:LLT655381 LBX655340:LBX655381 KSB655340:KSB655381 KIF655340:KIF655381 JYJ655340:JYJ655381 JON655340:JON655381 JER655340:JER655381 IUV655340:IUV655381 IKZ655340:IKZ655381 IBD655340:IBD655381 HRH655340:HRH655381 HHL655340:HHL655381 GXP655340:GXP655381 GNT655340:GNT655381 GDX655340:GDX655381 FUB655340:FUB655381 FKF655340:FKF655381 FAJ655340:FAJ655381 EQN655340:EQN655381 EGR655340:EGR655381 DWV655340:DWV655381 DMZ655340:DMZ655381 DDD655340:DDD655381 CTH655340:CTH655381 CJL655340:CJL655381 BZP655340:BZP655381 BPT655340:BPT655381 BFX655340:BFX655381 AWB655340:AWB655381 AMF655340:AMF655381 ACJ655340:ACJ655381 SN655340:SN655381 IR655340:IR655381 WVD589804:WVD589845 WLH589804:WLH589845 WBL589804:WBL589845 VRP589804:VRP589845 VHT589804:VHT589845 UXX589804:UXX589845 UOB589804:UOB589845 UEF589804:UEF589845 TUJ589804:TUJ589845 TKN589804:TKN589845 TAR589804:TAR589845 SQV589804:SQV589845 SGZ589804:SGZ589845 RXD589804:RXD589845 RNH589804:RNH589845 RDL589804:RDL589845 QTP589804:QTP589845 QJT589804:QJT589845 PZX589804:PZX589845 PQB589804:PQB589845 PGF589804:PGF589845 OWJ589804:OWJ589845 OMN589804:OMN589845 OCR589804:OCR589845 NSV589804:NSV589845 NIZ589804:NIZ589845 MZD589804:MZD589845 MPH589804:MPH589845 MFL589804:MFL589845 LVP589804:LVP589845 LLT589804:LLT589845 LBX589804:LBX589845 KSB589804:KSB589845 KIF589804:KIF589845 JYJ589804:JYJ589845 JON589804:JON589845 JER589804:JER589845 IUV589804:IUV589845 IKZ589804:IKZ589845 IBD589804:IBD589845 HRH589804:HRH589845 HHL589804:HHL589845 GXP589804:GXP589845 GNT589804:GNT589845 GDX589804:GDX589845 FUB589804:FUB589845 FKF589804:FKF589845 FAJ589804:FAJ589845 EQN589804:EQN589845 EGR589804:EGR589845 DWV589804:DWV589845 DMZ589804:DMZ589845 DDD589804:DDD589845 CTH589804:CTH589845 CJL589804:CJL589845 BZP589804:BZP589845 BPT589804:BPT589845 BFX589804:BFX589845 AWB589804:AWB589845 AMF589804:AMF589845 ACJ589804:ACJ589845 SN589804:SN589845 IR589804:IR589845 WVD524268:WVD524309 WLH524268:WLH524309 WBL524268:WBL524309 VRP524268:VRP524309 VHT524268:VHT524309 UXX524268:UXX524309 UOB524268:UOB524309 UEF524268:UEF524309 TUJ524268:TUJ524309 TKN524268:TKN524309 TAR524268:TAR524309 SQV524268:SQV524309 SGZ524268:SGZ524309 RXD524268:RXD524309 RNH524268:RNH524309 RDL524268:RDL524309 QTP524268:QTP524309 QJT524268:QJT524309 PZX524268:PZX524309 PQB524268:PQB524309 PGF524268:PGF524309 OWJ524268:OWJ524309 OMN524268:OMN524309 OCR524268:OCR524309 NSV524268:NSV524309 NIZ524268:NIZ524309 MZD524268:MZD524309 MPH524268:MPH524309 MFL524268:MFL524309 LVP524268:LVP524309 LLT524268:LLT524309 LBX524268:LBX524309 KSB524268:KSB524309 KIF524268:KIF524309 JYJ524268:JYJ524309 JON524268:JON524309 JER524268:JER524309 IUV524268:IUV524309 IKZ524268:IKZ524309 IBD524268:IBD524309 HRH524268:HRH524309 HHL524268:HHL524309 GXP524268:GXP524309 GNT524268:GNT524309 GDX524268:GDX524309 FUB524268:FUB524309 FKF524268:FKF524309 FAJ524268:FAJ524309 EQN524268:EQN524309 EGR524268:EGR524309 DWV524268:DWV524309 DMZ524268:DMZ524309 DDD524268:DDD524309 CTH524268:CTH524309 CJL524268:CJL524309 BZP524268:BZP524309 BPT524268:BPT524309 BFX524268:BFX524309 AWB524268:AWB524309 AMF524268:AMF524309 ACJ524268:ACJ524309 SN524268:SN524309 IR524268:IR524309 WVD458732:WVD458773 WLH458732:WLH458773 WBL458732:WBL458773 VRP458732:VRP458773 VHT458732:VHT458773 UXX458732:UXX458773 UOB458732:UOB458773 UEF458732:UEF458773 TUJ458732:TUJ458773 TKN458732:TKN458773 TAR458732:TAR458773 SQV458732:SQV458773 SGZ458732:SGZ458773 RXD458732:RXD458773 RNH458732:RNH458773 RDL458732:RDL458773 QTP458732:QTP458773 QJT458732:QJT458773 PZX458732:PZX458773 PQB458732:PQB458773 PGF458732:PGF458773 OWJ458732:OWJ458773 OMN458732:OMN458773 OCR458732:OCR458773 NSV458732:NSV458773 NIZ458732:NIZ458773 MZD458732:MZD458773 MPH458732:MPH458773 MFL458732:MFL458773 LVP458732:LVP458773 LLT458732:LLT458773 LBX458732:LBX458773 KSB458732:KSB458773 KIF458732:KIF458773 JYJ458732:JYJ458773 JON458732:JON458773 JER458732:JER458773 IUV458732:IUV458773 IKZ458732:IKZ458773 IBD458732:IBD458773 HRH458732:HRH458773 HHL458732:HHL458773 GXP458732:GXP458773 GNT458732:GNT458773 GDX458732:GDX458773 FUB458732:FUB458773 FKF458732:FKF458773 FAJ458732:FAJ458773 EQN458732:EQN458773 EGR458732:EGR458773 DWV458732:DWV458773 DMZ458732:DMZ458773 DDD458732:DDD458773 CTH458732:CTH458773 CJL458732:CJL458773 BZP458732:BZP458773 BPT458732:BPT458773 BFX458732:BFX458773 AWB458732:AWB458773 AMF458732:AMF458773 ACJ458732:ACJ458773 SN458732:SN458773 IR458732:IR458773 WVD393196:WVD393237 WLH393196:WLH393237 WBL393196:WBL393237 VRP393196:VRP393237 VHT393196:VHT393237 UXX393196:UXX393237 UOB393196:UOB393237 UEF393196:UEF393237 TUJ393196:TUJ393237 TKN393196:TKN393237 TAR393196:TAR393237 SQV393196:SQV393237 SGZ393196:SGZ393237 RXD393196:RXD393237 RNH393196:RNH393237 RDL393196:RDL393237 QTP393196:QTP393237 QJT393196:QJT393237 PZX393196:PZX393237 PQB393196:PQB393237 PGF393196:PGF393237 OWJ393196:OWJ393237 OMN393196:OMN393237 OCR393196:OCR393237 NSV393196:NSV393237 NIZ393196:NIZ393237 MZD393196:MZD393237 MPH393196:MPH393237 MFL393196:MFL393237 LVP393196:LVP393237 LLT393196:LLT393237 LBX393196:LBX393237 KSB393196:KSB393237 KIF393196:KIF393237 JYJ393196:JYJ393237 JON393196:JON393237 JER393196:JER393237 IUV393196:IUV393237 IKZ393196:IKZ393237 IBD393196:IBD393237 HRH393196:HRH393237 HHL393196:HHL393237 GXP393196:GXP393237 GNT393196:GNT393237 GDX393196:GDX393237 FUB393196:FUB393237 FKF393196:FKF393237 FAJ393196:FAJ393237 EQN393196:EQN393237 EGR393196:EGR393237 DWV393196:DWV393237 DMZ393196:DMZ393237 DDD393196:DDD393237 CTH393196:CTH393237 CJL393196:CJL393237 BZP393196:BZP393237 BPT393196:BPT393237 BFX393196:BFX393237 AWB393196:AWB393237 AMF393196:AMF393237 ACJ393196:ACJ393237 SN393196:SN393237 IR393196:IR393237 WVD327660:WVD327701 WLH327660:WLH327701 WBL327660:WBL327701 VRP327660:VRP327701 VHT327660:VHT327701 UXX327660:UXX327701 UOB327660:UOB327701 UEF327660:UEF327701 TUJ327660:TUJ327701 TKN327660:TKN327701 TAR327660:TAR327701 SQV327660:SQV327701 SGZ327660:SGZ327701 RXD327660:RXD327701 RNH327660:RNH327701 RDL327660:RDL327701 QTP327660:QTP327701 QJT327660:QJT327701 PZX327660:PZX327701 PQB327660:PQB327701 PGF327660:PGF327701 OWJ327660:OWJ327701 OMN327660:OMN327701 OCR327660:OCR327701 NSV327660:NSV327701 NIZ327660:NIZ327701 MZD327660:MZD327701 MPH327660:MPH327701 MFL327660:MFL327701 LVP327660:LVP327701 LLT327660:LLT327701 LBX327660:LBX327701 KSB327660:KSB327701 KIF327660:KIF327701 JYJ327660:JYJ327701 JON327660:JON327701 JER327660:JER327701 IUV327660:IUV327701 IKZ327660:IKZ327701 IBD327660:IBD327701 HRH327660:HRH327701 HHL327660:HHL327701 GXP327660:GXP327701 GNT327660:GNT327701 GDX327660:GDX327701 FUB327660:FUB327701 FKF327660:FKF327701 FAJ327660:FAJ327701 EQN327660:EQN327701 EGR327660:EGR327701 DWV327660:DWV327701 DMZ327660:DMZ327701 DDD327660:DDD327701 CTH327660:CTH327701 CJL327660:CJL327701 BZP327660:BZP327701 BPT327660:BPT327701 BFX327660:BFX327701 AWB327660:AWB327701 AMF327660:AMF327701 ACJ327660:ACJ327701 SN327660:SN327701 IR327660:IR327701 WVD262124:WVD262165 WLH262124:WLH262165 WBL262124:WBL262165 VRP262124:VRP262165 VHT262124:VHT262165 UXX262124:UXX262165 UOB262124:UOB262165 UEF262124:UEF262165 TUJ262124:TUJ262165 TKN262124:TKN262165 TAR262124:TAR262165 SQV262124:SQV262165 SGZ262124:SGZ262165 RXD262124:RXD262165 RNH262124:RNH262165 RDL262124:RDL262165 QTP262124:QTP262165 QJT262124:QJT262165 PZX262124:PZX262165 PQB262124:PQB262165 PGF262124:PGF262165 OWJ262124:OWJ262165 OMN262124:OMN262165 OCR262124:OCR262165 NSV262124:NSV262165 NIZ262124:NIZ262165 MZD262124:MZD262165 MPH262124:MPH262165 MFL262124:MFL262165 LVP262124:LVP262165 LLT262124:LLT262165 LBX262124:LBX262165 KSB262124:KSB262165 KIF262124:KIF262165 JYJ262124:JYJ262165 JON262124:JON262165 JER262124:JER262165 IUV262124:IUV262165 IKZ262124:IKZ262165 IBD262124:IBD262165 HRH262124:HRH262165 HHL262124:HHL262165 GXP262124:GXP262165 GNT262124:GNT262165 GDX262124:GDX262165 FUB262124:FUB262165 FKF262124:FKF262165 FAJ262124:FAJ262165 EQN262124:EQN262165 EGR262124:EGR262165 DWV262124:DWV262165 DMZ262124:DMZ262165 DDD262124:DDD262165 CTH262124:CTH262165 CJL262124:CJL262165 BZP262124:BZP262165 BPT262124:BPT262165 BFX262124:BFX262165 AWB262124:AWB262165 AMF262124:AMF262165 ACJ262124:ACJ262165 SN262124:SN262165 IR262124:IR262165 WVD196588:WVD196629 WLH196588:WLH196629 WBL196588:WBL196629 VRP196588:VRP196629 VHT196588:VHT196629 UXX196588:UXX196629 UOB196588:UOB196629 UEF196588:UEF196629 TUJ196588:TUJ196629 TKN196588:TKN196629 TAR196588:TAR196629 SQV196588:SQV196629 SGZ196588:SGZ196629 RXD196588:RXD196629 RNH196588:RNH196629 RDL196588:RDL196629 QTP196588:QTP196629 QJT196588:QJT196629 PZX196588:PZX196629 PQB196588:PQB196629 PGF196588:PGF196629 OWJ196588:OWJ196629 OMN196588:OMN196629 OCR196588:OCR196629 NSV196588:NSV196629 NIZ196588:NIZ196629 MZD196588:MZD196629 MPH196588:MPH196629 MFL196588:MFL196629 LVP196588:LVP196629 LLT196588:LLT196629 LBX196588:LBX196629 KSB196588:KSB196629 KIF196588:KIF196629 JYJ196588:JYJ196629 JON196588:JON196629 JER196588:JER196629 IUV196588:IUV196629 IKZ196588:IKZ196629 IBD196588:IBD196629 HRH196588:HRH196629 HHL196588:HHL196629 GXP196588:GXP196629 GNT196588:GNT196629 GDX196588:GDX196629 FUB196588:FUB196629 FKF196588:FKF196629 FAJ196588:FAJ196629 EQN196588:EQN196629 EGR196588:EGR196629 DWV196588:DWV196629 DMZ196588:DMZ196629 DDD196588:DDD196629 CTH196588:CTH196629 CJL196588:CJL196629 BZP196588:BZP196629 BPT196588:BPT196629 BFX196588:BFX196629 AWB196588:AWB196629 AMF196588:AMF196629 ACJ196588:ACJ196629 SN196588:SN196629 IR196588:IR196629 WVD131052:WVD131093 WLH131052:WLH131093 WBL131052:WBL131093 VRP131052:VRP131093 VHT131052:VHT131093 UXX131052:UXX131093 UOB131052:UOB131093 UEF131052:UEF131093 TUJ131052:TUJ131093 TKN131052:TKN131093 TAR131052:TAR131093 SQV131052:SQV131093 SGZ131052:SGZ131093 RXD131052:RXD131093 RNH131052:RNH131093 RDL131052:RDL131093 QTP131052:QTP131093 QJT131052:QJT131093 PZX131052:PZX131093 PQB131052:PQB131093 PGF131052:PGF131093 OWJ131052:OWJ131093 OMN131052:OMN131093 OCR131052:OCR131093 NSV131052:NSV131093 NIZ131052:NIZ131093 MZD131052:MZD131093 MPH131052:MPH131093 MFL131052:MFL131093 LVP131052:LVP131093 LLT131052:LLT131093 LBX131052:LBX131093 KSB131052:KSB131093 KIF131052:KIF131093 JYJ131052:JYJ131093 JON131052:JON131093 JER131052:JER131093 IUV131052:IUV131093 IKZ131052:IKZ131093 IBD131052:IBD131093 HRH131052:HRH131093 HHL131052:HHL131093 GXP131052:GXP131093 GNT131052:GNT131093 GDX131052:GDX131093 FUB131052:FUB131093 FKF131052:FKF131093 FAJ131052:FAJ131093 EQN131052:EQN131093 EGR131052:EGR131093 DWV131052:DWV131093 DMZ131052:DMZ131093 DDD131052:DDD131093 CTH131052:CTH131093 CJL131052:CJL131093 BZP131052:BZP131093 BPT131052:BPT131093 BFX131052:BFX131093 AWB131052:AWB131093 AMF131052:AMF131093 ACJ131052:ACJ131093 SN131052:SN131093 IR131052:IR131093 WVD65516:WVD65557 WLH65516:WLH65557 WBL65516:WBL65557 VRP65516:VRP65557 VHT65516:VHT65557 UXX65516:UXX65557 UOB65516:UOB65557 UEF65516:UEF65557 TUJ65516:TUJ65557 TKN65516:TKN65557 TAR65516:TAR65557 SQV65516:SQV65557 SGZ65516:SGZ65557 RXD65516:RXD65557 RNH65516:RNH65557 RDL65516:RDL65557 QTP65516:QTP65557 QJT65516:QJT65557 PZX65516:PZX65557 PQB65516:PQB65557 PGF65516:PGF65557 OWJ65516:OWJ65557 OMN65516:OMN65557 OCR65516:OCR65557 NSV65516:NSV65557 NIZ65516:NIZ65557 MZD65516:MZD65557 MPH65516:MPH65557 MFL65516:MFL65557 LVP65516:LVP65557 LLT65516:LLT65557 LBX65516:LBX65557 KSB65516:KSB65557 KIF65516:KIF65557 JYJ65516:JYJ65557 JON65516:JON65557 JER65516:JER65557 IUV65516:IUV65557 IKZ65516:IKZ65557 IBD65516:IBD65557 HRH65516:HRH65557 HHL65516:HHL65557 GXP65516:GXP65557 GNT65516:GNT65557 GDX65516:GDX65557 FUB65516:FUB65557 FKF65516:FKF65557 FAJ65516:FAJ65557 EQN65516:EQN65557 EGR65516:EGR65557 DWV65516:DWV65557 DMZ65516:DMZ65557 DDD65516:DDD65557 CTH65516:CTH65557 CJL65516:CJL65557 BZP65516:BZP65557 BPT65516:BPT65557 BFX65516:BFX65557 AWB65516:AWB65557 AMF65516:AMF65557 ACJ65516:ACJ65557 SN65516:SN65557 IR65516:IR65557 WVD982972:WVD983018 WLH982972:WLH983018 WBL982972:WBL983018 VRP982972:VRP983018 VHT982972:VHT983018 UXX982972:UXX983018 UOB982972:UOB983018 UEF982972:UEF983018 TUJ982972:TUJ983018 TKN982972:TKN983018 TAR982972:TAR983018 SQV982972:SQV983018 SGZ982972:SGZ983018 RXD982972:RXD983018 RNH982972:RNH983018 RDL982972:RDL983018 QTP982972:QTP983018 QJT982972:QJT983018 PZX982972:PZX983018 PQB982972:PQB983018 PGF982972:PGF983018 OWJ982972:OWJ983018 OMN982972:OMN983018 OCR982972:OCR983018 NSV982972:NSV983018 NIZ982972:NIZ983018 MZD982972:MZD983018 MPH982972:MPH983018 MFL982972:MFL983018 LVP982972:LVP983018 LLT982972:LLT983018 LBX982972:LBX983018 KSB982972:KSB983018 KIF982972:KIF983018 JYJ982972:JYJ983018 JON982972:JON983018 JER982972:JER983018 IUV982972:IUV983018 IKZ982972:IKZ983018 IBD982972:IBD983018 HRH982972:HRH983018 HHL982972:HHL983018 GXP982972:GXP983018 GNT982972:GNT983018 GDX982972:GDX983018 FUB982972:FUB983018 FKF982972:FKF983018 FAJ982972:FAJ983018 EQN982972:EQN983018 EGR982972:EGR983018 DWV982972:DWV983018 DMZ982972:DMZ983018 DDD982972:DDD983018 CTH982972:CTH983018 CJL982972:CJL983018 BZP982972:BZP983018 BPT982972:BPT983018 BFX982972:BFX983018 AWB982972:AWB983018 AMF982972:AMF983018 ACJ982972:ACJ983018 SN982972:SN983018 IR982972:IR983018 WVD917436:WVD917482 WLH917436:WLH917482 WBL917436:WBL917482 VRP917436:VRP917482 VHT917436:VHT917482 UXX917436:UXX917482 UOB917436:UOB917482 UEF917436:UEF917482 TUJ917436:TUJ917482 TKN917436:TKN917482 TAR917436:TAR917482 SQV917436:SQV917482 SGZ917436:SGZ917482 RXD917436:RXD917482 RNH917436:RNH917482 RDL917436:RDL917482 QTP917436:QTP917482 QJT917436:QJT917482 PZX917436:PZX917482 PQB917436:PQB917482 PGF917436:PGF917482 OWJ917436:OWJ917482 OMN917436:OMN917482 OCR917436:OCR917482 NSV917436:NSV917482 NIZ917436:NIZ917482 MZD917436:MZD917482 MPH917436:MPH917482 MFL917436:MFL917482 LVP917436:LVP917482 LLT917436:LLT917482 LBX917436:LBX917482 KSB917436:KSB917482 KIF917436:KIF917482 JYJ917436:JYJ917482 JON917436:JON917482 JER917436:JER917482 IUV917436:IUV917482 IKZ917436:IKZ917482 IBD917436:IBD917482 HRH917436:HRH917482 HHL917436:HHL917482 GXP917436:GXP917482 GNT917436:GNT917482 GDX917436:GDX917482 FUB917436:FUB917482 FKF917436:FKF917482 FAJ917436:FAJ917482 EQN917436:EQN917482 EGR917436:EGR917482 DWV917436:DWV917482 DMZ917436:DMZ917482 DDD917436:DDD917482 CTH917436:CTH917482 CJL917436:CJL917482 BZP917436:BZP917482 BPT917436:BPT917482 BFX917436:BFX917482 AWB917436:AWB917482 AMF917436:AMF917482 ACJ917436:ACJ917482 SN917436:SN917482 IR917436:IR917482 WVD851900:WVD851946 WLH851900:WLH851946 WBL851900:WBL851946 VRP851900:VRP851946 VHT851900:VHT851946 UXX851900:UXX851946 UOB851900:UOB851946 UEF851900:UEF851946 TUJ851900:TUJ851946 TKN851900:TKN851946 TAR851900:TAR851946 SQV851900:SQV851946 SGZ851900:SGZ851946 RXD851900:RXD851946 RNH851900:RNH851946 RDL851900:RDL851946 QTP851900:QTP851946 QJT851900:QJT851946 PZX851900:PZX851946 PQB851900:PQB851946 PGF851900:PGF851946 OWJ851900:OWJ851946 OMN851900:OMN851946 OCR851900:OCR851946 NSV851900:NSV851946 NIZ851900:NIZ851946 MZD851900:MZD851946 MPH851900:MPH851946 MFL851900:MFL851946 LVP851900:LVP851946 LLT851900:LLT851946 LBX851900:LBX851946 KSB851900:KSB851946 KIF851900:KIF851946 JYJ851900:JYJ851946 JON851900:JON851946 JER851900:JER851946 IUV851900:IUV851946 IKZ851900:IKZ851946 IBD851900:IBD851946 HRH851900:HRH851946 HHL851900:HHL851946 GXP851900:GXP851946 GNT851900:GNT851946 GDX851900:GDX851946 FUB851900:FUB851946 FKF851900:FKF851946 FAJ851900:FAJ851946 EQN851900:EQN851946 EGR851900:EGR851946 DWV851900:DWV851946 DMZ851900:DMZ851946 DDD851900:DDD851946 CTH851900:CTH851946 CJL851900:CJL851946 BZP851900:BZP851946 BPT851900:BPT851946 BFX851900:BFX851946 AWB851900:AWB851946 AMF851900:AMF851946 ACJ851900:ACJ851946 SN851900:SN851946 IR851900:IR851946 WVD786364:WVD786410 WLH786364:WLH786410 WBL786364:WBL786410 VRP786364:VRP786410 VHT786364:VHT786410 UXX786364:UXX786410 UOB786364:UOB786410 UEF786364:UEF786410 TUJ786364:TUJ786410 TKN786364:TKN786410 TAR786364:TAR786410 SQV786364:SQV786410 SGZ786364:SGZ786410 RXD786364:RXD786410 RNH786364:RNH786410 RDL786364:RDL786410 QTP786364:QTP786410 QJT786364:QJT786410 PZX786364:PZX786410 PQB786364:PQB786410 PGF786364:PGF786410 OWJ786364:OWJ786410 OMN786364:OMN786410 OCR786364:OCR786410 NSV786364:NSV786410 NIZ786364:NIZ786410 MZD786364:MZD786410 MPH786364:MPH786410 MFL786364:MFL786410 LVP786364:LVP786410 LLT786364:LLT786410 LBX786364:LBX786410 KSB786364:KSB786410 KIF786364:KIF786410 JYJ786364:JYJ786410 JON786364:JON786410 JER786364:JER786410 IUV786364:IUV786410 IKZ786364:IKZ786410 IBD786364:IBD786410 HRH786364:HRH786410 HHL786364:HHL786410 GXP786364:GXP786410 GNT786364:GNT786410 GDX786364:GDX786410 FUB786364:FUB786410 FKF786364:FKF786410 FAJ786364:FAJ786410 EQN786364:EQN786410 EGR786364:EGR786410 DWV786364:DWV786410 DMZ786364:DMZ786410 DDD786364:DDD786410 CTH786364:CTH786410 CJL786364:CJL786410 BZP786364:BZP786410 BPT786364:BPT786410 BFX786364:BFX786410 AWB786364:AWB786410 AMF786364:AMF786410 ACJ786364:ACJ786410 SN786364:SN786410 IR786364:IR786410 WVD720828:WVD720874 WLH720828:WLH720874 WBL720828:WBL720874 VRP720828:VRP720874 VHT720828:VHT720874 UXX720828:UXX720874 UOB720828:UOB720874 UEF720828:UEF720874 TUJ720828:TUJ720874 TKN720828:TKN720874 TAR720828:TAR720874 SQV720828:SQV720874 SGZ720828:SGZ720874 RXD720828:RXD720874 RNH720828:RNH720874 RDL720828:RDL720874 QTP720828:QTP720874 QJT720828:QJT720874 PZX720828:PZX720874 PQB720828:PQB720874 PGF720828:PGF720874 OWJ720828:OWJ720874 OMN720828:OMN720874 OCR720828:OCR720874 NSV720828:NSV720874 NIZ720828:NIZ720874 MZD720828:MZD720874 MPH720828:MPH720874 MFL720828:MFL720874 LVP720828:LVP720874 LLT720828:LLT720874 LBX720828:LBX720874 KSB720828:KSB720874 KIF720828:KIF720874 JYJ720828:JYJ720874 JON720828:JON720874 JER720828:JER720874 IUV720828:IUV720874 IKZ720828:IKZ720874 IBD720828:IBD720874 HRH720828:HRH720874 HHL720828:HHL720874 GXP720828:GXP720874 GNT720828:GNT720874 GDX720828:GDX720874 FUB720828:FUB720874 FKF720828:FKF720874 FAJ720828:FAJ720874 EQN720828:EQN720874 EGR720828:EGR720874 DWV720828:DWV720874 DMZ720828:DMZ720874 DDD720828:DDD720874 CTH720828:CTH720874 CJL720828:CJL720874 BZP720828:BZP720874 BPT720828:BPT720874 BFX720828:BFX720874 AWB720828:AWB720874 AMF720828:AMF720874 ACJ720828:ACJ720874 SN720828:SN720874 IR720828:IR720874 WVD655292:WVD655338 WLH655292:WLH655338 WBL655292:WBL655338 VRP655292:VRP655338 VHT655292:VHT655338 UXX655292:UXX655338 UOB655292:UOB655338 UEF655292:UEF655338 TUJ655292:TUJ655338 TKN655292:TKN655338 TAR655292:TAR655338 SQV655292:SQV655338 SGZ655292:SGZ655338 RXD655292:RXD655338 RNH655292:RNH655338 RDL655292:RDL655338 QTP655292:QTP655338 QJT655292:QJT655338 PZX655292:PZX655338 PQB655292:PQB655338 PGF655292:PGF655338 OWJ655292:OWJ655338 OMN655292:OMN655338 OCR655292:OCR655338 NSV655292:NSV655338 NIZ655292:NIZ655338 MZD655292:MZD655338 MPH655292:MPH655338 MFL655292:MFL655338 LVP655292:LVP655338 LLT655292:LLT655338 LBX655292:LBX655338 KSB655292:KSB655338 KIF655292:KIF655338 JYJ655292:JYJ655338 JON655292:JON655338 JER655292:JER655338 IUV655292:IUV655338 IKZ655292:IKZ655338 IBD655292:IBD655338 HRH655292:HRH655338 HHL655292:HHL655338 GXP655292:GXP655338 GNT655292:GNT655338 GDX655292:GDX655338 FUB655292:FUB655338 FKF655292:FKF655338 FAJ655292:FAJ655338 EQN655292:EQN655338 EGR655292:EGR655338 DWV655292:DWV655338 DMZ655292:DMZ655338 DDD655292:DDD655338 CTH655292:CTH655338 CJL655292:CJL655338 BZP655292:BZP655338 BPT655292:BPT655338 BFX655292:BFX655338 AWB655292:AWB655338 AMF655292:AMF655338 ACJ655292:ACJ655338 SN655292:SN655338 IR655292:IR655338 WVD589756:WVD589802 WLH589756:WLH589802 WBL589756:WBL589802 VRP589756:VRP589802 VHT589756:VHT589802 UXX589756:UXX589802 UOB589756:UOB589802 UEF589756:UEF589802 TUJ589756:TUJ589802 TKN589756:TKN589802 TAR589756:TAR589802 SQV589756:SQV589802 SGZ589756:SGZ589802 RXD589756:RXD589802 RNH589756:RNH589802 RDL589756:RDL589802 QTP589756:QTP589802 QJT589756:QJT589802 PZX589756:PZX589802 PQB589756:PQB589802 PGF589756:PGF589802 OWJ589756:OWJ589802 OMN589756:OMN589802 OCR589756:OCR589802 NSV589756:NSV589802 NIZ589756:NIZ589802 MZD589756:MZD589802 MPH589756:MPH589802 MFL589756:MFL589802 LVP589756:LVP589802 LLT589756:LLT589802 LBX589756:LBX589802 KSB589756:KSB589802 KIF589756:KIF589802 JYJ589756:JYJ589802 JON589756:JON589802 JER589756:JER589802 IUV589756:IUV589802 IKZ589756:IKZ589802 IBD589756:IBD589802 HRH589756:HRH589802 HHL589756:HHL589802 GXP589756:GXP589802 GNT589756:GNT589802 GDX589756:GDX589802 FUB589756:FUB589802 FKF589756:FKF589802 FAJ589756:FAJ589802 EQN589756:EQN589802 EGR589756:EGR589802 DWV589756:DWV589802 DMZ589756:DMZ589802 DDD589756:DDD589802 CTH589756:CTH589802 CJL589756:CJL589802 BZP589756:BZP589802 BPT589756:BPT589802 BFX589756:BFX589802 AWB589756:AWB589802 AMF589756:AMF589802 ACJ589756:ACJ589802 SN589756:SN589802 IR589756:IR589802 WVD524220:WVD524266 WLH524220:WLH524266 WBL524220:WBL524266 VRP524220:VRP524266 VHT524220:VHT524266 UXX524220:UXX524266 UOB524220:UOB524266 UEF524220:UEF524266 TUJ524220:TUJ524266 TKN524220:TKN524266 TAR524220:TAR524266 SQV524220:SQV524266 SGZ524220:SGZ524266 RXD524220:RXD524266 RNH524220:RNH524266 RDL524220:RDL524266 QTP524220:QTP524266 QJT524220:QJT524266 PZX524220:PZX524266 PQB524220:PQB524266 PGF524220:PGF524266 OWJ524220:OWJ524266 OMN524220:OMN524266 OCR524220:OCR524266 NSV524220:NSV524266 NIZ524220:NIZ524266 MZD524220:MZD524266 MPH524220:MPH524266 MFL524220:MFL524266 LVP524220:LVP524266 LLT524220:LLT524266 LBX524220:LBX524266 KSB524220:KSB524266 KIF524220:KIF524266 JYJ524220:JYJ524266 JON524220:JON524266 JER524220:JER524266 IUV524220:IUV524266 IKZ524220:IKZ524266 IBD524220:IBD524266 HRH524220:HRH524266 HHL524220:HHL524266 GXP524220:GXP524266 GNT524220:GNT524266 GDX524220:GDX524266 FUB524220:FUB524266 FKF524220:FKF524266 FAJ524220:FAJ524266 EQN524220:EQN524266 EGR524220:EGR524266 DWV524220:DWV524266 DMZ524220:DMZ524266 DDD524220:DDD524266 CTH524220:CTH524266 CJL524220:CJL524266 BZP524220:BZP524266 BPT524220:BPT524266 BFX524220:BFX524266 AWB524220:AWB524266 AMF524220:AMF524266 ACJ524220:ACJ524266 SN524220:SN524266 IR524220:IR524266 WVD458684:WVD458730 WLH458684:WLH458730 WBL458684:WBL458730 VRP458684:VRP458730 VHT458684:VHT458730 UXX458684:UXX458730 UOB458684:UOB458730 UEF458684:UEF458730 TUJ458684:TUJ458730 TKN458684:TKN458730 TAR458684:TAR458730 SQV458684:SQV458730 SGZ458684:SGZ458730 RXD458684:RXD458730 RNH458684:RNH458730 RDL458684:RDL458730 QTP458684:QTP458730 QJT458684:QJT458730 PZX458684:PZX458730 PQB458684:PQB458730 PGF458684:PGF458730 OWJ458684:OWJ458730 OMN458684:OMN458730 OCR458684:OCR458730 NSV458684:NSV458730 NIZ458684:NIZ458730 MZD458684:MZD458730 MPH458684:MPH458730 MFL458684:MFL458730 LVP458684:LVP458730 LLT458684:LLT458730 LBX458684:LBX458730 KSB458684:KSB458730 KIF458684:KIF458730 JYJ458684:JYJ458730 JON458684:JON458730 JER458684:JER458730 IUV458684:IUV458730 IKZ458684:IKZ458730 IBD458684:IBD458730 HRH458684:HRH458730 HHL458684:HHL458730 GXP458684:GXP458730 GNT458684:GNT458730 GDX458684:GDX458730 FUB458684:FUB458730 FKF458684:FKF458730 FAJ458684:FAJ458730 EQN458684:EQN458730 EGR458684:EGR458730 DWV458684:DWV458730 DMZ458684:DMZ458730 DDD458684:DDD458730 CTH458684:CTH458730 CJL458684:CJL458730 BZP458684:BZP458730 BPT458684:BPT458730 BFX458684:BFX458730 AWB458684:AWB458730 AMF458684:AMF458730 ACJ458684:ACJ458730 SN458684:SN458730 IR458684:IR458730 WVD393148:WVD393194 WLH393148:WLH393194 WBL393148:WBL393194 VRP393148:VRP393194 VHT393148:VHT393194 UXX393148:UXX393194 UOB393148:UOB393194 UEF393148:UEF393194 TUJ393148:TUJ393194 TKN393148:TKN393194 TAR393148:TAR393194 SQV393148:SQV393194 SGZ393148:SGZ393194 RXD393148:RXD393194 RNH393148:RNH393194 RDL393148:RDL393194 QTP393148:QTP393194 QJT393148:QJT393194 PZX393148:PZX393194 PQB393148:PQB393194 PGF393148:PGF393194 OWJ393148:OWJ393194 OMN393148:OMN393194 OCR393148:OCR393194 NSV393148:NSV393194 NIZ393148:NIZ393194 MZD393148:MZD393194 MPH393148:MPH393194 MFL393148:MFL393194 LVP393148:LVP393194 LLT393148:LLT393194 LBX393148:LBX393194 KSB393148:KSB393194 KIF393148:KIF393194 JYJ393148:JYJ393194 JON393148:JON393194 JER393148:JER393194 IUV393148:IUV393194 IKZ393148:IKZ393194 IBD393148:IBD393194 HRH393148:HRH393194 HHL393148:HHL393194 GXP393148:GXP393194 GNT393148:GNT393194 GDX393148:GDX393194 FUB393148:FUB393194 FKF393148:FKF393194 FAJ393148:FAJ393194 EQN393148:EQN393194 EGR393148:EGR393194 DWV393148:DWV393194 DMZ393148:DMZ393194 DDD393148:DDD393194 CTH393148:CTH393194 CJL393148:CJL393194 BZP393148:BZP393194 BPT393148:BPT393194 BFX393148:BFX393194 AWB393148:AWB393194 AMF393148:AMF393194 ACJ393148:ACJ393194 SN393148:SN393194 IR393148:IR393194 WVD327612:WVD327658 WLH327612:WLH327658 WBL327612:WBL327658 VRP327612:VRP327658 VHT327612:VHT327658 UXX327612:UXX327658 UOB327612:UOB327658 UEF327612:UEF327658 TUJ327612:TUJ327658 TKN327612:TKN327658 TAR327612:TAR327658 SQV327612:SQV327658 SGZ327612:SGZ327658 RXD327612:RXD327658 RNH327612:RNH327658 RDL327612:RDL327658 QTP327612:QTP327658 QJT327612:QJT327658 PZX327612:PZX327658 PQB327612:PQB327658 PGF327612:PGF327658 OWJ327612:OWJ327658 OMN327612:OMN327658 OCR327612:OCR327658 NSV327612:NSV327658 NIZ327612:NIZ327658 MZD327612:MZD327658 MPH327612:MPH327658 MFL327612:MFL327658 LVP327612:LVP327658 LLT327612:LLT327658 LBX327612:LBX327658 KSB327612:KSB327658 KIF327612:KIF327658 JYJ327612:JYJ327658 JON327612:JON327658 JER327612:JER327658 IUV327612:IUV327658 IKZ327612:IKZ327658 IBD327612:IBD327658 HRH327612:HRH327658 HHL327612:HHL327658 GXP327612:GXP327658 GNT327612:GNT327658 GDX327612:GDX327658 FUB327612:FUB327658 FKF327612:FKF327658 FAJ327612:FAJ327658 EQN327612:EQN327658 EGR327612:EGR327658 DWV327612:DWV327658 DMZ327612:DMZ327658 DDD327612:DDD327658 CTH327612:CTH327658 CJL327612:CJL327658 BZP327612:BZP327658 BPT327612:BPT327658 BFX327612:BFX327658 AWB327612:AWB327658 AMF327612:AMF327658 ACJ327612:ACJ327658 SN327612:SN327658 IR327612:IR327658 WVD262076:WVD262122 WLH262076:WLH262122 WBL262076:WBL262122 VRP262076:VRP262122 VHT262076:VHT262122 UXX262076:UXX262122 UOB262076:UOB262122 UEF262076:UEF262122 TUJ262076:TUJ262122 TKN262076:TKN262122 TAR262076:TAR262122 SQV262076:SQV262122 SGZ262076:SGZ262122 RXD262076:RXD262122 RNH262076:RNH262122 RDL262076:RDL262122 QTP262076:QTP262122 QJT262076:QJT262122 PZX262076:PZX262122 PQB262076:PQB262122 PGF262076:PGF262122 OWJ262076:OWJ262122 OMN262076:OMN262122 OCR262076:OCR262122 NSV262076:NSV262122 NIZ262076:NIZ262122 MZD262076:MZD262122 MPH262076:MPH262122 MFL262076:MFL262122 LVP262076:LVP262122 LLT262076:LLT262122 LBX262076:LBX262122 KSB262076:KSB262122 KIF262076:KIF262122 JYJ262076:JYJ262122 JON262076:JON262122 JER262076:JER262122 IUV262076:IUV262122 IKZ262076:IKZ262122 IBD262076:IBD262122 HRH262076:HRH262122 HHL262076:HHL262122 GXP262076:GXP262122 GNT262076:GNT262122 GDX262076:GDX262122 FUB262076:FUB262122 FKF262076:FKF262122 FAJ262076:FAJ262122 EQN262076:EQN262122 EGR262076:EGR262122 DWV262076:DWV262122 DMZ262076:DMZ262122 DDD262076:DDD262122 CTH262076:CTH262122 CJL262076:CJL262122 BZP262076:BZP262122 BPT262076:BPT262122 BFX262076:BFX262122 AWB262076:AWB262122 AMF262076:AMF262122 ACJ262076:ACJ262122 SN262076:SN262122 IR262076:IR262122 WVD196540:WVD196586 WLH196540:WLH196586 WBL196540:WBL196586 VRP196540:VRP196586 VHT196540:VHT196586 UXX196540:UXX196586 UOB196540:UOB196586 UEF196540:UEF196586 TUJ196540:TUJ196586 TKN196540:TKN196586 TAR196540:TAR196586 SQV196540:SQV196586 SGZ196540:SGZ196586 RXD196540:RXD196586 RNH196540:RNH196586 RDL196540:RDL196586 QTP196540:QTP196586 QJT196540:QJT196586 PZX196540:PZX196586 PQB196540:PQB196586 PGF196540:PGF196586 OWJ196540:OWJ196586 OMN196540:OMN196586 OCR196540:OCR196586 NSV196540:NSV196586 NIZ196540:NIZ196586 MZD196540:MZD196586 MPH196540:MPH196586 MFL196540:MFL196586 LVP196540:LVP196586 LLT196540:LLT196586 LBX196540:LBX196586 KSB196540:KSB196586 KIF196540:KIF196586 JYJ196540:JYJ196586 JON196540:JON196586 JER196540:JER196586 IUV196540:IUV196586 IKZ196540:IKZ196586 IBD196540:IBD196586 HRH196540:HRH196586 HHL196540:HHL196586 GXP196540:GXP196586 GNT196540:GNT196586 GDX196540:GDX196586 FUB196540:FUB196586 FKF196540:FKF196586 FAJ196540:FAJ196586 EQN196540:EQN196586 EGR196540:EGR196586 DWV196540:DWV196586 DMZ196540:DMZ196586 DDD196540:DDD196586 CTH196540:CTH196586 CJL196540:CJL196586 BZP196540:BZP196586 BPT196540:BPT196586 BFX196540:BFX196586 AWB196540:AWB196586 AMF196540:AMF196586 ACJ196540:ACJ196586 SN196540:SN196586 IR196540:IR196586 WVD131004:WVD131050 WLH131004:WLH131050 WBL131004:WBL131050 VRP131004:VRP131050 VHT131004:VHT131050 UXX131004:UXX131050 UOB131004:UOB131050 UEF131004:UEF131050 TUJ131004:TUJ131050 TKN131004:TKN131050 TAR131004:TAR131050 SQV131004:SQV131050 SGZ131004:SGZ131050 RXD131004:RXD131050 RNH131004:RNH131050 RDL131004:RDL131050 QTP131004:QTP131050 QJT131004:QJT131050 PZX131004:PZX131050 PQB131004:PQB131050 PGF131004:PGF131050 OWJ131004:OWJ131050 OMN131004:OMN131050 OCR131004:OCR131050 NSV131004:NSV131050 NIZ131004:NIZ131050 MZD131004:MZD131050 MPH131004:MPH131050 MFL131004:MFL131050 LVP131004:LVP131050 LLT131004:LLT131050 LBX131004:LBX131050 KSB131004:KSB131050 KIF131004:KIF131050 JYJ131004:JYJ131050 JON131004:JON131050 JER131004:JER131050 IUV131004:IUV131050 IKZ131004:IKZ131050 IBD131004:IBD131050 HRH131004:HRH131050 HHL131004:HHL131050 GXP131004:GXP131050 GNT131004:GNT131050 GDX131004:GDX131050 FUB131004:FUB131050 FKF131004:FKF131050 FAJ131004:FAJ131050 EQN131004:EQN131050 EGR131004:EGR131050 DWV131004:DWV131050 DMZ131004:DMZ131050 DDD131004:DDD131050 CTH131004:CTH131050 CJL131004:CJL131050 BZP131004:BZP131050 BPT131004:BPT131050 BFX131004:BFX131050 AWB131004:AWB131050 AMF131004:AMF131050 ACJ131004:ACJ131050 SN131004:SN131050 IR131004:IR131050 WVD65468:WVD65514 WLH65468:WLH65514 WBL65468:WBL65514 VRP65468:VRP65514 VHT65468:VHT65514 UXX65468:UXX65514 UOB65468:UOB65514 UEF65468:UEF65514 TUJ65468:TUJ65514 TKN65468:TKN65514 TAR65468:TAR65514 SQV65468:SQV65514 SGZ65468:SGZ65514 RXD65468:RXD65514 RNH65468:RNH65514 RDL65468:RDL65514 QTP65468:QTP65514 QJT65468:QJT65514 PZX65468:PZX65514 PQB65468:PQB65514 PGF65468:PGF65514 OWJ65468:OWJ65514 OMN65468:OMN65514 OCR65468:OCR65514 NSV65468:NSV65514 NIZ65468:NIZ65514 MZD65468:MZD65514 MPH65468:MPH65514 MFL65468:MFL65514 LVP65468:LVP65514 LLT65468:LLT65514 LBX65468:LBX65514 KSB65468:KSB65514 KIF65468:KIF65514 JYJ65468:JYJ65514 JON65468:JON65514 JER65468:JER65514 IUV65468:IUV65514 IKZ65468:IKZ65514 IBD65468:IBD65514 HRH65468:HRH65514 HHL65468:HHL65514 GXP65468:GXP65514 GNT65468:GNT65514 GDX65468:GDX65514 FUB65468:FUB65514 FKF65468:FKF65514 FAJ65468:FAJ65514 EQN65468:EQN65514 EGR65468:EGR65514 DWV65468:DWV65514 DMZ65468:DMZ65514 DDD65468:DDD65514 CTH65468:CTH65514 CJL65468:CJL65514 BZP65468:BZP65514 BPT65468:BPT65514 BFX65468:BFX65514 AWB65468:AWB65514 AMF65468:AMF65514 ACJ65468:ACJ65514 SN65468:SN65514 IR65468:IR65514 WVD983067 WLH983067 WBL983067 VRP983067 VHT983067 UXX983067 UOB983067 UEF983067 TUJ983067 TKN983067 TAR983067 SQV983067 SGZ983067 RXD983067 RNH983067 RDL983067 QTP983067 QJT983067 PZX983067 PQB983067 PGF983067 OWJ983067 OMN983067 OCR983067 NSV983067 NIZ983067 MZD983067 MPH983067 MFL983067 LVP983067 LLT983067 LBX983067 KSB983067 KIF983067 JYJ983067 JON983067 JER983067 IUV983067 IKZ983067 IBD983067 HRH983067 HHL983067 GXP983067 GNT983067 GDX983067 FUB983067 FKF983067 FAJ983067 EQN983067 EGR983067 DWV983067 DMZ983067 DDD983067 CTH983067 CJL983067 BZP983067 BPT983067 BFX983067 AWB983067 AMF983067 ACJ983067 SN983067 IR983067 WVD917531 WLH917531 WBL917531 VRP917531 VHT917531 UXX917531 UOB917531 UEF917531 TUJ917531 TKN917531 TAR917531 SQV917531 SGZ917531 RXD917531 RNH917531 RDL917531 QTP917531 QJT917531 PZX917531 PQB917531 PGF917531 OWJ917531 OMN917531 OCR917531 NSV917531 NIZ917531 MZD917531 MPH917531 MFL917531 LVP917531 LLT917531 LBX917531 KSB917531 KIF917531 JYJ917531 JON917531 JER917531 IUV917531 IKZ917531 IBD917531 HRH917531 HHL917531 GXP917531 GNT917531 GDX917531 FUB917531 FKF917531 FAJ917531 EQN917531 EGR917531 DWV917531 DMZ917531 DDD917531 CTH917531 CJL917531 BZP917531 BPT917531 BFX917531 AWB917531 AMF917531 ACJ917531 SN917531 IR917531 WVD851995 WLH851995 WBL851995 VRP851995 VHT851995 UXX851995 UOB851995 UEF851995 TUJ851995 TKN851995 TAR851995 SQV851995 SGZ851995 RXD851995 RNH851995 RDL851995 QTP851995 QJT851995 PZX851995 PQB851995 PGF851995 OWJ851995 OMN851995 OCR851995 NSV851995 NIZ851995 MZD851995 MPH851995 MFL851995 LVP851995 LLT851995 LBX851995 KSB851995 KIF851995 JYJ851995 JON851995 JER851995 IUV851995 IKZ851995 IBD851995 HRH851995 HHL851995 GXP851995 GNT851995 GDX851995 FUB851995 FKF851995 FAJ851995 EQN851995 EGR851995 DWV851995 DMZ851995 DDD851995 CTH851995 CJL851995 BZP851995 BPT851995 BFX851995 AWB851995 AMF851995 ACJ851995 SN851995 IR851995 WVD786459 WLH786459 WBL786459 VRP786459 VHT786459 UXX786459 UOB786459 UEF786459 TUJ786459 TKN786459 TAR786459 SQV786459 SGZ786459 RXD786459 RNH786459 RDL786459 QTP786459 QJT786459 PZX786459 PQB786459 PGF786459 OWJ786459 OMN786459 OCR786459 NSV786459 NIZ786459 MZD786459 MPH786459 MFL786459 LVP786459 LLT786459 LBX786459 KSB786459 KIF786459 JYJ786459 JON786459 JER786459 IUV786459 IKZ786459 IBD786459 HRH786459 HHL786459 GXP786459 GNT786459 GDX786459 FUB786459 FKF786459 FAJ786459 EQN786459 EGR786459 DWV786459 DMZ786459 DDD786459 CTH786459 CJL786459 BZP786459 BPT786459 BFX786459 AWB786459 AMF786459 ACJ786459 SN786459 IR786459 WVD720923 WLH720923 WBL720923 VRP720923 VHT720923 UXX720923 UOB720923 UEF720923 TUJ720923 TKN720923 TAR720923 SQV720923 SGZ720923 RXD720923 RNH720923 RDL720923 QTP720923 QJT720923 PZX720923 PQB720923 PGF720923 OWJ720923 OMN720923 OCR720923 NSV720923 NIZ720923 MZD720923 MPH720923 MFL720923 LVP720923 LLT720923 LBX720923 KSB720923 KIF720923 JYJ720923 JON720923 JER720923 IUV720923 IKZ720923 IBD720923 HRH720923 HHL720923 GXP720923 GNT720923 GDX720923 FUB720923 FKF720923 FAJ720923 EQN720923 EGR720923 DWV720923 DMZ720923 DDD720923 CTH720923 CJL720923 BZP720923 BPT720923 BFX720923 AWB720923 AMF720923 ACJ720923 SN720923 IR720923 WVD655387 WLH655387 WBL655387 VRP655387 VHT655387 UXX655387 UOB655387 UEF655387 TUJ655387 TKN655387 TAR655387 SQV655387 SGZ655387 RXD655387 RNH655387 RDL655387 QTP655387 QJT655387 PZX655387 PQB655387 PGF655387 OWJ655387 OMN655387 OCR655387 NSV655387 NIZ655387 MZD655387 MPH655387 MFL655387 LVP655387 LLT655387 LBX655387 KSB655387 KIF655387 JYJ655387 JON655387 JER655387 IUV655387 IKZ655387 IBD655387 HRH655387 HHL655387 GXP655387 GNT655387 GDX655387 FUB655387 FKF655387 FAJ655387 EQN655387 EGR655387 DWV655387 DMZ655387 DDD655387 CTH655387 CJL655387 BZP655387 BPT655387 BFX655387 AWB655387 AMF655387 ACJ655387 SN655387 IR655387 WVD589851 WLH589851 WBL589851 VRP589851 VHT589851 UXX589851 UOB589851 UEF589851 TUJ589851 TKN589851 TAR589851 SQV589851 SGZ589851 RXD589851 RNH589851 RDL589851 QTP589851 QJT589851 PZX589851 PQB589851 PGF589851 OWJ589851 OMN589851 OCR589851 NSV589851 NIZ589851 MZD589851 MPH589851 MFL589851 LVP589851 LLT589851 LBX589851 KSB589851 KIF589851 JYJ589851 JON589851 JER589851 IUV589851 IKZ589851 IBD589851 HRH589851 HHL589851 GXP589851 GNT589851 GDX589851 FUB589851 FKF589851 FAJ589851 EQN589851 EGR589851 DWV589851 DMZ589851 DDD589851 CTH589851 CJL589851 BZP589851 BPT589851 BFX589851 AWB589851 AMF589851 ACJ589851 SN589851 IR589851 WVD524315 WLH524315 WBL524315 VRP524315 VHT524315 UXX524315 UOB524315 UEF524315 TUJ524315 TKN524315 TAR524315 SQV524315 SGZ524315 RXD524315 RNH524315 RDL524315 QTP524315 QJT524315 PZX524315 PQB524315 PGF524315 OWJ524315 OMN524315 OCR524315 NSV524315 NIZ524315 MZD524315 MPH524315 MFL524315 LVP524315 LLT524315 LBX524315 KSB524315 KIF524315 JYJ524315 JON524315 JER524315 IUV524315 IKZ524315 IBD524315 HRH524315 HHL524315 GXP524315 GNT524315 GDX524315 FUB524315 FKF524315 FAJ524315 EQN524315 EGR524315 DWV524315 DMZ524315 DDD524315 CTH524315 CJL524315 BZP524315 BPT524315 BFX524315 AWB524315 AMF524315 ACJ524315 SN524315 IR524315 WVD458779 WLH458779 WBL458779 VRP458779 VHT458779 UXX458779 UOB458779 UEF458779 TUJ458779 TKN458779 TAR458779 SQV458779 SGZ458779 RXD458779 RNH458779 RDL458779 QTP458779 QJT458779 PZX458779 PQB458779 PGF458779 OWJ458779 OMN458779 OCR458779 NSV458779 NIZ458779 MZD458779 MPH458779 MFL458779 LVP458779 LLT458779 LBX458779 KSB458779 KIF458779 JYJ458779 JON458779 JER458779 IUV458779 IKZ458779 IBD458779 HRH458779 HHL458779 GXP458779 GNT458779 GDX458779 FUB458779 FKF458779 FAJ458779 EQN458779 EGR458779 DWV458779 DMZ458779 DDD458779 CTH458779 CJL458779 BZP458779 BPT458779 BFX458779 AWB458779 AMF458779 ACJ458779 SN458779 IR458779 WVD393243 WLH393243 WBL393243 VRP393243 VHT393243 UXX393243 UOB393243 UEF393243 TUJ393243 TKN393243 TAR393243 SQV393243 SGZ393243 RXD393243 RNH393243 RDL393243 QTP393243 QJT393243 PZX393243 PQB393243 PGF393243 OWJ393243 OMN393243 OCR393243 NSV393243 NIZ393243 MZD393243 MPH393243 MFL393243 LVP393243 LLT393243 LBX393243 KSB393243 KIF393243 JYJ393243 JON393243 JER393243 IUV393243 IKZ393243 IBD393243 HRH393243 HHL393243 GXP393243 GNT393243 GDX393243 FUB393243 FKF393243 FAJ393243 EQN393243 EGR393243 DWV393243 DMZ393243 DDD393243 CTH393243 CJL393243 BZP393243 BPT393243 BFX393243 AWB393243 AMF393243 ACJ393243 SN393243 IR393243 WVD327707 WLH327707 WBL327707 VRP327707 VHT327707 UXX327707 UOB327707 UEF327707 TUJ327707 TKN327707 TAR327707 SQV327707 SGZ327707 RXD327707 RNH327707 RDL327707 QTP327707 QJT327707 PZX327707 PQB327707 PGF327707 OWJ327707 OMN327707 OCR327707 NSV327707 NIZ327707 MZD327707 MPH327707 MFL327707 LVP327707 LLT327707 LBX327707 KSB327707 KIF327707 JYJ327707 JON327707 JER327707 IUV327707 IKZ327707 IBD327707 HRH327707 HHL327707 GXP327707 GNT327707 GDX327707 FUB327707 FKF327707 FAJ327707 EQN327707 EGR327707 DWV327707 DMZ327707 DDD327707 CTH327707 CJL327707 BZP327707 BPT327707 BFX327707 AWB327707 AMF327707 ACJ327707 SN327707 IR327707 WVD262171 WLH262171 WBL262171 VRP262171 VHT262171 UXX262171 UOB262171 UEF262171 TUJ262171 TKN262171 TAR262171 SQV262171 SGZ262171 RXD262171 RNH262171 RDL262171 QTP262171 QJT262171 PZX262171 PQB262171 PGF262171 OWJ262171 OMN262171 OCR262171 NSV262171 NIZ262171 MZD262171 MPH262171 MFL262171 LVP262171 LLT262171 LBX262171 KSB262171 KIF262171 JYJ262171 JON262171 JER262171 IUV262171 IKZ262171 IBD262171 HRH262171 HHL262171 GXP262171 GNT262171 GDX262171 FUB262171 FKF262171 FAJ262171 EQN262171 EGR262171 DWV262171 DMZ262171 DDD262171 CTH262171 CJL262171 BZP262171 BPT262171 BFX262171 AWB262171 AMF262171 ACJ262171 SN262171 IR262171 WVD196635 WLH196635 WBL196635 VRP196635 VHT196635 UXX196635 UOB196635 UEF196635 TUJ196635 TKN196635 TAR196635 SQV196635 SGZ196635 RXD196635 RNH196635 RDL196635 QTP196635 QJT196635 PZX196635 PQB196635 PGF196635 OWJ196635 OMN196635 OCR196635 NSV196635 NIZ196635 MZD196635 MPH196635 MFL196635 LVP196635 LLT196635 LBX196635 KSB196635 KIF196635 JYJ196635 JON196635 JER196635 IUV196635 IKZ196635 IBD196635 HRH196635 HHL196635 GXP196635 GNT196635 GDX196635 FUB196635 FKF196635 FAJ196635 EQN196635 EGR196635 DWV196635 DMZ196635 DDD196635 CTH196635 CJL196635 BZP196635 BPT196635 BFX196635 AWB196635 AMF196635 ACJ196635 SN196635 IR196635 WVD131099 WLH131099 WBL131099 VRP131099 VHT131099 UXX131099 UOB131099 UEF131099 TUJ131099 TKN131099 TAR131099 SQV131099 SGZ131099 RXD131099 RNH131099 RDL131099 QTP131099 QJT131099 PZX131099 PQB131099 PGF131099 OWJ131099 OMN131099 OCR131099 NSV131099 NIZ131099 MZD131099 MPH131099 MFL131099 LVP131099 LLT131099 LBX131099 KSB131099 KIF131099 JYJ131099 JON131099 JER131099 IUV131099 IKZ131099 IBD131099 HRH131099 HHL131099 GXP131099 GNT131099 GDX131099 FUB131099 FKF131099 FAJ131099 EQN131099 EGR131099 DWV131099 DMZ131099 DDD131099 CTH131099 CJL131099 BZP131099 BPT131099 BFX131099 AWB131099 AMF131099 ACJ131099 SN131099 IR131099 WVD65563 WLH65563 WBL65563 VRP65563 VHT65563 UXX65563 UOB65563 UEF65563 TUJ65563 TKN65563 TAR65563 SQV65563 SGZ65563 RXD65563 RNH65563 RDL65563 QTP65563 QJT65563 PZX65563 PQB65563 PGF65563 OWJ65563 OMN65563 OCR65563 NSV65563 NIZ65563 MZD65563 MPH65563 MFL65563 LVP65563 LLT65563 LBX65563 KSB65563 KIF65563 JYJ65563 JON65563 JER65563 IUV65563 IKZ65563 IBD65563 HRH65563 HHL65563 GXP65563 GNT65563 GDX65563 FUB65563 FKF65563 FAJ65563 EQN65563 EGR65563 DWV65563 DMZ65563 DDD65563 CTH65563 CJL65563 BZP65563 BPT65563 BFX65563 AWB65563 AMF65563 ACJ65563 SN65563 IR65563 WTH14:WTH48 WJL14:WJL48 VZP14:VZP48 VPT14:VPT48 VFX14:VFX48 UWB14:UWB48 UMF14:UMF48 UCJ14:UCJ48 TSN14:TSN48 TIR14:TIR48 SYV14:SYV48 SOZ14:SOZ48 SFD14:SFD48 RVH14:RVH48 RLL14:RLL48 RBP14:RBP48 QRT14:QRT48 QHX14:QHX48 PYB14:PYB48 POF14:POF48 PEJ14:PEJ48 OUN14:OUN48 OKR14:OKR48 OAV14:OAV48 NQZ14:NQZ48 NHD14:NHD48 MXH14:MXH48 MNL14:MNL48 MDP14:MDP48 LTT14:LTT48 LJX14:LJX48 LAB14:LAB48 KQF14:KQF48 KGJ14:KGJ48 JWN14:JWN48 JMR14:JMR48 JCV14:JCV48 ISZ14:ISZ48 IJD14:IJD48 HZH14:HZH48 HPL14:HPL48 HFP14:HFP48 GVT14:GVT48 GLX14:GLX48 GCB14:GCB48 FSF14:FSF48 FIJ14:FIJ48 EYN14:EYN48 EOR14:EOR48 EEV14:EEV48 DUZ14:DUZ48 DLD14:DLD48 DBH14:DBH48 CRL14:CRL48 CHP14:CHP48 BXT14:BXT48 BNX14:BNX48 BEB14:BEB48 AUF14:AUF48 AKJ14:AKJ48 AAN14:AAN48 QR14:QR48 GV14:GV48" xr:uid="{7C327B2D-7BFF-4AF5-AB56-59F99E8738C5}">
      <formula1>"1,2"</formula1>
    </dataValidation>
    <dataValidation type="list" allowBlank="1" showInputMessage="1" showErrorMessage="1" sqref="I65563:J65563 WLI982974:WLI982990 WBM982974:WBM982990 VRQ982974:VRQ982990 VHU982974:VHU982990 UXY982974:UXY982990 UOC982974:UOC982990 UEG982974:UEG982990 TUK982974:TUK982990 TKO982974:TKO982990 TAS982974:TAS982990 SQW982974:SQW982990 SHA982974:SHA982990 RXE982974:RXE982990 RNI982974:RNI982990 RDM982974:RDM982990 QTQ982974:QTQ982990 QJU982974:QJU982990 PZY982974:PZY982990 PQC982974:PQC982990 PGG982974:PGG982990 OWK982974:OWK982990 OMO982974:OMO982990 OCS982974:OCS982990 NSW982974:NSW982990 NJA982974:NJA982990 MZE982974:MZE982990 MPI982974:MPI982990 MFM982974:MFM982990 LVQ982974:LVQ982990 LLU982974:LLU982990 LBY982974:LBY982990 KSC982974:KSC982990 KIG982974:KIG982990 JYK982974:JYK982990 JOO982974:JOO982990 JES982974:JES982990 IUW982974:IUW982990 ILA982974:ILA982990 IBE982974:IBE982990 HRI982974:HRI982990 HHM982974:HHM982990 GXQ982974:GXQ982990 GNU982974:GNU982990 GDY982974:GDY982990 FUC982974:FUC982990 FKG982974:FKG982990 FAK982974:FAK982990 EQO982974:EQO982990 EGS982974:EGS982990 DWW982974:DWW982990 DNA982974:DNA982990 DDE982974:DDE982990 CTI982974:CTI982990 CJM982974:CJM982990 BZQ982974:BZQ982990 BPU982974:BPU982990 BFY982974:BFY982990 AWC982974:AWC982990 AMG982974:AMG982990 ACK982974:ACK982990 SO982974:SO982990 IS982974:IS982990 I982974:J982990 WVE917438:WVE917454 WLI917438:WLI917454 WBM917438:WBM917454 VRQ917438:VRQ917454 VHU917438:VHU917454 UXY917438:UXY917454 UOC917438:UOC917454 UEG917438:UEG917454 TUK917438:TUK917454 TKO917438:TKO917454 TAS917438:TAS917454 SQW917438:SQW917454 SHA917438:SHA917454 RXE917438:RXE917454 RNI917438:RNI917454 RDM917438:RDM917454 QTQ917438:QTQ917454 QJU917438:QJU917454 PZY917438:PZY917454 PQC917438:PQC917454 PGG917438:PGG917454 OWK917438:OWK917454 OMO917438:OMO917454 OCS917438:OCS917454 NSW917438:NSW917454 NJA917438:NJA917454 MZE917438:MZE917454 MPI917438:MPI917454 MFM917438:MFM917454 LVQ917438:LVQ917454 LLU917438:LLU917454 LBY917438:LBY917454 KSC917438:KSC917454 KIG917438:KIG917454 JYK917438:JYK917454 JOO917438:JOO917454 JES917438:JES917454 IUW917438:IUW917454 ILA917438:ILA917454 IBE917438:IBE917454 HRI917438:HRI917454 HHM917438:HHM917454 GXQ917438:GXQ917454 GNU917438:GNU917454 GDY917438:GDY917454 FUC917438:FUC917454 FKG917438:FKG917454 FAK917438:FAK917454 EQO917438:EQO917454 EGS917438:EGS917454 DWW917438:DWW917454 DNA917438:DNA917454 DDE917438:DDE917454 CTI917438:CTI917454 CJM917438:CJM917454 BZQ917438:BZQ917454 BPU917438:BPU917454 BFY917438:BFY917454 AWC917438:AWC917454 AMG917438:AMG917454 ACK917438:ACK917454 SO917438:SO917454 IS917438:IS917454 I917438:J917454 WVE851902:WVE851918 WLI851902:WLI851918 WBM851902:WBM851918 VRQ851902:VRQ851918 VHU851902:VHU851918 UXY851902:UXY851918 UOC851902:UOC851918 UEG851902:UEG851918 TUK851902:TUK851918 TKO851902:TKO851918 TAS851902:TAS851918 SQW851902:SQW851918 SHA851902:SHA851918 RXE851902:RXE851918 RNI851902:RNI851918 RDM851902:RDM851918 QTQ851902:QTQ851918 QJU851902:QJU851918 PZY851902:PZY851918 PQC851902:PQC851918 PGG851902:PGG851918 OWK851902:OWK851918 OMO851902:OMO851918 OCS851902:OCS851918 NSW851902:NSW851918 NJA851902:NJA851918 MZE851902:MZE851918 MPI851902:MPI851918 MFM851902:MFM851918 LVQ851902:LVQ851918 LLU851902:LLU851918 LBY851902:LBY851918 KSC851902:KSC851918 KIG851902:KIG851918 JYK851902:JYK851918 JOO851902:JOO851918 JES851902:JES851918 IUW851902:IUW851918 ILA851902:ILA851918 IBE851902:IBE851918 HRI851902:HRI851918 HHM851902:HHM851918 GXQ851902:GXQ851918 GNU851902:GNU851918 GDY851902:GDY851918 FUC851902:FUC851918 FKG851902:FKG851918 FAK851902:FAK851918 EQO851902:EQO851918 EGS851902:EGS851918 DWW851902:DWW851918 DNA851902:DNA851918 DDE851902:DDE851918 CTI851902:CTI851918 CJM851902:CJM851918 BZQ851902:BZQ851918 BPU851902:BPU851918 BFY851902:BFY851918 AWC851902:AWC851918 AMG851902:AMG851918 ACK851902:ACK851918 SO851902:SO851918 IS851902:IS851918 I851902:J851918 WVE786366:WVE786382 WLI786366:WLI786382 WBM786366:WBM786382 VRQ786366:VRQ786382 VHU786366:VHU786382 UXY786366:UXY786382 UOC786366:UOC786382 UEG786366:UEG786382 TUK786366:TUK786382 TKO786366:TKO786382 TAS786366:TAS786382 SQW786366:SQW786382 SHA786366:SHA786382 RXE786366:RXE786382 RNI786366:RNI786382 RDM786366:RDM786382 QTQ786366:QTQ786382 QJU786366:QJU786382 PZY786366:PZY786382 PQC786366:PQC786382 PGG786366:PGG786382 OWK786366:OWK786382 OMO786366:OMO786382 OCS786366:OCS786382 NSW786366:NSW786382 NJA786366:NJA786382 MZE786366:MZE786382 MPI786366:MPI786382 MFM786366:MFM786382 LVQ786366:LVQ786382 LLU786366:LLU786382 LBY786366:LBY786382 KSC786366:KSC786382 KIG786366:KIG786382 JYK786366:JYK786382 JOO786366:JOO786382 JES786366:JES786382 IUW786366:IUW786382 ILA786366:ILA786382 IBE786366:IBE786382 HRI786366:HRI786382 HHM786366:HHM786382 GXQ786366:GXQ786382 GNU786366:GNU786382 GDY786366:GDY786382 FUC786366:FUC786382 FKG786366:FKG786382 FAK786366:FAK786382 EQO786366:EQO786382 EGS786366:EGS786382 DWW786366:DWW786382 DNA786366:DNA786382 DDE786366:DDE786382 CTI786366:CTI786382 CJM786366:CJM786382 BZQ786366:BZQ786382 BPU786366:BPU786382 BFY786366:BFY786382 AWC786366:AWC786382 AMG786366:AMG786382 ACK786366:ACK786382 SO786366:SO786382 IS786366:IS786382 I786366:J786382 WVE720830:WVE720846 WLI720830:WLI720846 WBM720830:WBM720846 VRQ720830:VRQ720846 VHU720830:VHU720846 UXY720830:UXY720846 UOC720830:UOC720846 UEG720830:UEG720846 TUK720830:TUK720846 TKO720830:TKO720846 TAS720830:TAS720846 SQW720830:SQW720846 SHA720830:SHA720846 RXE720830:RXE720846 RNI720830:RNI720846 RDM720830:RDM720846 QTQ720830:QTQ720846 QJU720830:QJU720846 PZY720830:PZY720846 PQC720830:PQC720846 PGG720830:PGG720846 OWK720830:OWK720846 OMO720830:OMO720846 OCS720830:OCS720846 NSW720830:NSW720846 NJA720830:NJA720846 MZE720830:MZE720846 MPI720830:MPI720846 MFM720830:MFM720846 LVQ720830:LVQ720846 LLU720830:LLU720846 LBY720830:LBY720846 KSC720830:KSC720846 KIG720830:KIG720846 JYK720830:JYK720846 JOO720830:JOO720846 JES720830:JES720846 IUW720830:IUW720846 ILA720830:ILA720846 IBE720830:IBE720846 HRI720830:HRI720846 HHM720830:HHM720846 GXQ720830:GXQ720846 GNU720830:GNU720846 GDY720830:GDY720846 FUC720830:FUC720846 FKG720830:FKG720846 FAK720830:FAK720846 EQO720830:EQO720846 EGS720830:EGS720846 DWW720830:DWW720846 DNA720830:DNA720846 DDE720830:DDE720846 CTI720830:CTI720846 CJM720830:CJM720846 BZQ720830:BZQ720846 BPU720830:BPU720846 BFY720830:BFY720846 AWC720830:AWC720846 AMG720830:AMG720846 ACK720830:ACK720846 SO720830:SO720846 IS720830:IS720846 I720830:J720846 WVE655294:WVE655310 WLI655294:WLI655310 WBM655294:WBM655310 VRQ655294:VRQ655310 VHU655294:VHU655310 UXY655294:UXY655310 UOC655294:UOC655310 UEG655294:UEG655310 TUK655294:TUK655310 TKO655294:TKO655310 TAS655294:TAS655310 SQW655294:SQW655310 SHA655294:SHA655310 RXE655294:RXE655310 RNI655294:RNI655310 RDM655294:RDM655310 QTQ655294:QTQ655310 QJU655294:QJU655310 PZY655294:PZY655310 PQC655294:PQC655310 PGG655294:PGG655310 OWK655294:OWK655310 OMO655294:OMO655310 OCS655294:OCS655310 NSW655294:NSW655310 NJA655294:NJA655310 MZE655294:MZE655310 MPI655294:MPI655310 MFM655294:MFM655310 LVQ655294:LVQ655310 LLU655294:LLU655310 LBY655294:LBY655310 KSC655294:KSC655310 KIG655294:KIG655310 JYK655294:JYK655310 JOO655294:JOO655310 JES655294:JES655310 IUW655294:IUW655310 ILA655294:ILA655310 IBE655294:IBE655310 HRI655294:HRI655310 HHM655294:HHM655310 GXQ655294:GXQ655310 GNU655294:GNU655310 GDY655294:GDY655310 FUC655294:FUC655310 FKG655294:FKG655310 FAK655294:FAK655310 EQO655294:EQO655310 EGS655294:EGS655310 DWW655294:DWW655310 DNA655294:DNA655310 DDE655294:DDE655310 CTI655294:CTI655310 CJM655294:CJM655310 BZQ655294:BZQ655310 BPU655294:BPU655310 BFY655294:BFY655310 AWC655294:AWC655310 AMG655294:AMG655310 ACK655294:ACK655310 SO655294:SO655310 IS655294:IS655310 I655294:J655310 WVE589758:WVE589774 WLI589758:WLI589774 WBM589758:WBM589774 VRQ589758:VRQ589774 VHU589758:VHU589774 UXY589758:UXY589774 UOC589758:UOC589774 UEG589758:UEG589774 TUK589758:TUK589774 TKO589758:TKO589774 TAS589758:TAS589774 SQW589758:SQW589774 SHA589758:SHA589774 RXE589758:RXE589774 RNI589758:RNI589774 RDM589758:RDM589774 QTQ589758:QTQ589774 QJU589758:QJU589774 PZY589758:PZY589774 PQC589758:PQC589774 PGG589758:PGG589774 OWK589758:OWK589774 OMO589758:OMO589774 OCS589758:OCS589774 NSW589758:NSW589774 NJA589758:NJA589774 MZE589758:MZE589774 MPI589758:MPI589774 MFM589758:MFM589774 LVQ589758:LVQ589774 LLU589758:LLU589774 LBY589758:LBY589774 KSC589758:KSC589774 KIG589758:KIG589774 JYK589758:JYK589774 JOO589758:JOO589774 JES589758:JES589774 IUW589758:IUW589774 ILA589758:ILA589774 IBE589758:IBE589774 HRI589758:HRI589774 HHM589758:HHM589774 GXQ589758:GXQ589774 GNU589758:GNU589774 GDY589758:GDY589774 FUC589758:FUC589774 FKG589758:FKG589774 FAK589758:FAK589774 EQO589758:EQO589774 EGS589758:EGS589774 DWW589758:DWW589774 DNA589758:DNA589774 DDE589758:DDE589774 CTI589758:CTI589774 CJM589758:CJM589774 BZQ589758:BZQ589774 BPU589758:BPU589774 BFY589758:BFY589774 AWC589758:AWC589774 AMG589758:AMG589774 ACK589758:ACK589774 SO589758:SO589774 IS589758:IS589774 I589758:J589774 WVE524222:WVE524238 WLI524222:WLI524238 WBM524222:WBM524238 VRQ524222:VRQ524238 VHU524222:VHU524238 UXY524222:UXY524238 UOC524222:UOC524238 UEG524222:UEG524238 TUK524222:TUK524238 TKO524222:TKO524238 TAS524222:TAS524238 SQW524222:SQW524238 SHA524222:SHA524238 RXE524222:RXE524238 RNI524222:RNI524238 RDM524222:RDM524238 QTQ524222:QTQ524238 QJU524222:QJU524238 PZY524222:PZY524238 PQC524222:PQC524238 PGG524222:PGG524238 OWK524222:OWK524238 OMO524222:OMO524238 OCS524222:OCS524238 NSW524222:NSW524238 NJA524222:NJA524238 MZE524222:MZE524238 MPI524222:MPI524238 MFM524222:MFM524238 LVQ524222:LVQ524238 LLU524222:LLU524238 LBY524222:LBY524238 KSC524222:KSC524238 KIG524222:KIG524238 JYK524222:JYK524238 JOO524222:JOO524238 JES524222:JES524238 IUW524222:IUW524238 ILA524222:ILA524238 IBE524222:IBE524238 HRI524222:HRI524238 HHM524222:HHM524238 GXQ524222:GXQ524238 GNU524222:GNU524238 GDY524222:GDY524238 FUC524222:FUC524238 FKG524222:FKG524238 FAK524222:FAK524238 EQO524222:EQO524238 EGS524222:EGS524238 DWW524222:DWW524238 DNA524222:DNA524238 DDE524222:DDE524238 CTI524222:CTI524238 CJM524222:CJM524238 BZQ524222:BZQ524238 BPU524222:BPU524238 BFY524222:BFY524238 AWC524222:AWC524238 AMG524222:AMG524238 ACK524222:ACK524238 SO524222:SO524238 IS524222:IS524238 I524222:J524238 WVE458686:WVE458702 WLI458686:WLI458702 WBM458686:WBM458702 VRQ458686:VRQ458702 VHU458686:VHU458702 UXY458686:UXY458702 UOC458686:UOC458702 UEG458686:UEG458702 TUK458686:TUK458702 TKO458686:TKO458702 TAS458686:TAS458702 SQW458686:SQW458702 SHA458686:SHA458702 RXE458686:RXE458702 RNI458686:RNI458702 RDM458686:RDM458702 QTQ458686:QTQ458702 QJU458686:QJU458702 PZY458686:PZY458702 PQC458686:PQC458702 PGG458686:PGG458702 OWK458686:OWK458702 OMO458686:OMO458702 OCS458686:OCS458702 NSW458686:NSW458702 NJA458686:NJA458702 MZE458686:MZE458702 MPI458686:MPI458702 MFM458686:MFM458702 LVQ458686:LVQ458702 LLU458686:LLU458702 LBY458686:LBY458702 KSC458686:KSC458702 KIG458686:KIG458702 JYK458686:JYK458702 JOO458686:JOO458702 JES458686:JES458702 IUW458686:IUW458702 ILA458686:ILA458702 IBE458686:IBE458702 HRI458686:HRI458702 HHM458686:HHM458702 GXQ458686:GXQ458702 GNU458686:GNU458702 GDY458686:GDY458702 FUC458686:FUC458702 FKG458686:FKG458702 FAK458686:FAK458702 EQO458686:EQO458702 EGS458686:EGS458702 DWW458686:DWW458702 DNA458686:DNA458702 DDE458686:DDE458702 CTI458686:CTI458702 CJM458686:CJM458702 BZQ458686:BZQ458702 BPU458686:BPU458702 BFY458686:BFY458702 AWC458686:AWC458702 AMG458686:AMG458702 ACK458686:ACK458702 SO458686:SO458702 IS458686:IS458702 I458686:J458702 WVE393150:WVE393166 WLI393150:WLI393166 WBM393150:WBM393166 VRQ393150:VRQ393166 VHU393150:VHU393166 UXY393150:UXY393166 UOC393150:UOC393166 UEG393150:UEG393166 TUK393150:TUK393166 TKO393150:TKO393166 TAS393150:TAS393166 SQW393150:SQW393166 SHA393150:SHA393166 RXE393150:RXE393166 RNI393150:RNI393166 RDM393150:RDM393166 QTQ393150:QTQ393166 QJU393150:QJU393166 PZY393150:PZY393166 PQC393150:PQC393166 PGG393150:PGG393166 OWK393150:OWK393166 OMO393150:OMO393166 OCS393150:OCS393166 NSW393150:NSW393166 NJA393150:NJA393166 MZE393150:MZE393166 MPI393150:MPI393166 MFM393150:MFM393166 LVQ393150:LVQ393166 LLU393150:LLU393166 LBY393150:LBY393166 KSC393150:KSC393166 KIG393150:KIG393166 JYK393150:JYK393166 JOO393150:JOO393166 JES393150:JES393166 IUW393150:IUW393166 ILA393150:ILA393166 IBE393150:IBE393166 HRI393150:HRI393166 HHM393150:HHM393166 GXQ393150:GXQ393166 GNU393150:GNU393166 GDY393150:GDY393166 FUC393150:FUC393166 FKG393150:FKG393166 FAK393150:FAK393166 EQO393150:EQO393166 EGS393150:EGS393166 DWW393150:DWW393166 DNA393150:DNA393166 DDE393150:DDE393166 CTI393150:CTI393166 CJM393150:CJM393166 BZQ393150:BZQ393166 BPU393150:BPU393166 BFY393150:BFY393166 AWC393150:AWC393166 AMG393150:AMG393166 ACK393150:ACK393166 SO393150:SO393166 IS393150:IS393166 I393150:J393166 WVE327614:WVE327630 WLI327614:WLI327630 WBM327614:WBM327630 VRQ327614:VRQ327630 VHU327614:VHU327630 UXY327614:UXY327630 UOC327614:UOC327630 UEG327614:UEG327630 TUK327614:TUK327630 TKO327614:TKO327630 TAS327614:TAS327630 SQW327614:SQW327630 SHA327614:SHA327630 RXE327614:RXE327630 RNI327614:RNI327630 RDM327614:RDM327630 QTQ327614:QTQ327630 QJU327614:QJU327630 PZY327614:PZY327630 PQC327614:PQC327630 PGG327614:PGG327630 OWK327614:OWK327630 OMO327614:OMO327630 OCS327614:OCS327630 NSW327614:NSW327630 NJA327614:NJA327630 MZE327614:MZE327630 MPI327614:MPI327630 MFM327614:MFM327630 LVQ327614:LVQ327630 LLU327614:LLU327630 LBY327614:LBY327630 KSC327614:KSC327630 KIG327614:KIG327630 JYK327614:JYK327630 JOO327614:JOO327630 JES327614:JES327630 IUW327614:IUW327630 ILA327614:ILA327630 IBE327614:IBE327630 HRI327614:HRI327630 HHM327614:HHM327630 GXQ327614:GXQ327630 GNU327614:GNU327630 GDY327614:GDY327630 FUC327614:FUC327630 FKG327614:FKG327630 FAK327614:FAK327630 EQO327614:EQO327630 EGS327614:EGS327630 DWW327614:DWW327630 DNA327614:DNA327630 DDE327614:DDE327630 CTI327614:CTI327630 CJM327614:CJM327630 BZQ327614:BZQ327630 BPU327614:BPU327630 BFY327614:BFY327630 AWC327614:AWC327630 AMG327614:AMG327630 ACK327614:ACK327630 SO327614:SO327630 IS327614:IS327630 I327614:J327630 WVE262078:WVE262094 WLI262078:WLI262094 WBM262078:WBM262094 VRQ262078:VRQ262094 VHU262078:VHU262094 UXY262078:UXY262094 UOC262078:UOC262094 UEG262078:UEG262094 TUK262078:TUK262094 TKO262078:TKO262094 TAS262078:TAS262094 SQW262078:SQW262094 SHA262078:SHA262094 RXE262078:RXE262094 RNI262078:RNI262094 RDM262078:RDM262094 QTQ262078:QTQ262094 QJU262078:QJU262094 PZY262078:PZY262094 PQC262078:PQC262094 PGG262078:PGG262094 OWK262078:OWK262094 OMO262078:OMO262094 OCS262078:OCS262094 NSW262078:NSW262094 NJA262078:NJA262094 MZE262078:MZE262094 MPI262078:MPI262094 MFM262078:MFM262094 LVQ262078:LVQ262094 LLU262078:LLU262094 LBY262078:LBY262094 KSC262078:KSC262094 KIG262078:KIG262094 JYK262078:JYK262094 JOO262078:JOO262094 JES262078:JES262094 IUW262078:IUW262094 ILA262078:ILA262094 IBE262078:IBE262094 HRI262078:HRI262094 HHM262078:HHM262094 GXQ262078:GXQ262094 GNU262078:GNU262094 GDY262078:GDY262094 FUC262078:FUC262094 FKG262078:FKG262094 FAK262078:FAK262094 EQO262078:EQO262094 EGS262078:EGS262094 DWW262078:DWW262094 DNA262078:DNA262094 DDE262078:DDE262094 CTI262078:CTI262094 CJM262078:CJM262094 BZQ262078:BZQ262094 BPU262078:BPU262094 BFY262078:BFY262094 AWC262078:AWC262094 AMG262078:AMG262094 ACK262078:ACK262094 SO262078:SO262094 IS262078:IS262094 I262078:J262094 WVE196542:WVE196558 WLI196542:WLI196558 WBM196542:WBM196558 VRQ196542:VRQ196558 VHU196542:VHU196558 UXY196542:UXY196558 UOC196542:UOC196558 UEG196542:UEG196558 TUK196542:TUK196558 TKO196542:TKO196558 TAS196542:TAS196558 SQW196542:SQW196558 SHA196542:SHA196558 RXE196542:RXE196558 RNI196542:RNI196558 RDM196542:RDM196558 QTQ196542:QTQ196558 QJU196542:QJU196558 PZY196542:PZY196558 PQC196542:PQC196558 PGG196542:PGG196558 OWK196542:OWK196558 OMO196542:OMO196558 OCS196542:OCS196558 NSW196542:NSW196558 NJA196542:NJA196558 MZE196542:MZE196558 MPI196542:MPI196558 MFM196542:MFM196558 LVQ196542:LVQ196558 LLU196542:LLU196558 LBY196542:LBY196558 KSC196542:KSC196558 KIG196542:KIG196558 JYK196542:JYK196558 JOO196542:JOO196558 JES196542:JES196558 IUW196542:IUW196558 ILA196542:ILA196558 IBE196542:IBE196558 HRI196542:HRI196558 HHM196542:HHM196558 GXQ196542:GXQ196558 GNU196542:GNU196558 GDY196542:GDY196558 FUC196542:FUC196558 FKG196542:FKG196558 FAK196542:FAK196558 EQO196542:EQO196558 EGS196542:EGS196558 DWW196542:DWW196558 DNA196542:DNA196558 DDE196542:DDE196558 CTI196542:CTI196558 CJM196542:CJM196558 BZQ196542:BZQ196558 BPU196542:BPU196558 BFY196542:BFY196558 AWC196542:AWC196558 AMG196542:AMG196558 ACK196542:ACK196558 SO196542:SO196558 IS196542:IS196558 I196542:J196558 WVE131006:WVE131022 WLI131006:WLI131022 WBM131006:WBM131022 VRQ131006:VRQ131022 VHU131006:VHU131022 UXY131006:UXY131022 UOC131006:UOC131022 UEG131006:UEG131022 TUK131006:TUK131022 TKO131006:TKO131022 TAS131006:TAS131022 SQW131006:SQW131022 SHA131006:SHA131022 RXE131006:RXE131022 RNI131006:RNI131022 RDM131006:RDM131022 QTQ131006:QTQ131022 QJU131006:QJU131022 PZY131006:PZY131022 PQC131006:PQC131022 PGG131006:PGG131022 OWK131006:OWK131022 OMO131006:OMO131022 OCS131006:OCS131022 NSW131006:NSW131022 NJA131006:NJA131022 MZE131006:MZE131022 MPI131006:MPI131022 MFM131006:MFM131022 LVQ131006:LVQ131022 LLU131006:LLU131022 LBY131006:LBY131022 KSC131006:KSC131022 KIG131006:KIG131022 JYK131006:JYK131022 JOO131006:JOO131022 JES131006:JES131022 IUW131006:IUW131022 ILA131006:ILA131022 IBE131006:IBE131022 HRI131006:HRI131022 HHM131006:HHM131022 GXQ131006:GXQ131022 GNU131006:GNU131022 GDY131006:GDY131022 FUC131006:FUC131022 FKG131006:FKG131022 FAK131006:FAK131022 EQO131006:EQO131022 EGS131006:EGS131022 DWW131006:DWW131022 DNA131006:DNA131022 DDE131006:DDE131022 CTI131006:CTI131022 CJM131006:CJM131022 BZQ131006:BZQ131022 BPU131006:BPU131022 BFY131006:BFY131022 AWC131006:AWC131022 AMG131006:AMG131022 ACK131006:ACK131022 SO131006:SO131022 IS131006:IS131022 I131006:J131022 WVE65470:WVE65486 WLI65470:WLI65486 WBM65470:WBM65486 VRQ65470:VRQ65486 VHU65470:VHU65486 UXY65470:UXY65486 UOC65470:UOC65486 UEG65470:UEG65486 TUK65470:TUK65486 TKO65470:TKO65486 TAS65470:TAS65486 SQW65470:SQW65486 SHA65470:SHA65486 RXE65470:RXE65486 RNI65470:RNI65486 RDM65470:RDM65486 QTQ65470:QTQ65486 QJU65470:QJU65486 PZY65470:PZY65486 PQC65470:PQC65486 PGG65470:PGG65486 OWK65470:OWK65486 OMO65470:OMO65486 OCS65470:OCS65486 NSW65470:NSW65486 NJA65470:NJA65486 MZE65470:MZE65486 MPI65470:MPI65486 MFM65470:MFM65486 LVQ65470:LVQ65486 LLU65470:LLU65486 LBY65470:LBY65486 KSC65470:KSC65486 KIG65470:KIG65486 JYK65470:JYK65486 JOO65470:JOO65486 JES65470:JES65486 IUW65470:IUW65486 ILA65470:ILA65486 IBE65470:IBE65486 HRI65470:HRI65486 HHM65470:HHM65486 GXQ65470:GXQ65486 GNU65470:GNU65486 GDY65470:GDY65486 FUC65470:FUC65486 FKG65470:FKG65486 FAK65470:FAK65486 EQO65470:EQO65486 EGS65470:EGS65486 DWW65470:DWW65486 DNA65470:DNA65486 DDE65470:DDE65486 CTI65470:CTI65486 CJM65470:CJM65486 BZQ65470:BZQ65486 BPU65470:BPU65486 BFY65470:BFY65486 AWC65470:AWC65486 AMG65470:AMG65486 ACK65470:ACK65486 SO65470:SO65486 IS65470:IS65486 I65470:J65486 WVE982974:WVE982990 WVE983023:WVE983028 WLI983023:WLI983028 WBM983023:WBM983028 VRQ983023:VRQ983028 VHU983023:VHU983028 UXY983023:UXY983028 UOC983023:UOC983028 UEG983023:UEG983028 TUK983023:TUK983028 TKO983023:TKO983028 TAS983023:TAS983028 SQW983023:SQW983028 SHA983023:SHA983028 RXE983023:RXE983028 RNI983023:RNI983028 RDM983023:RDM983028 QTQ983023:QTQ983028 QJU983023:QJU983028 PZY983023:PZY983028 PQC983023:PQC983028 PGG983023:PGG983028 OWK983023:OWK983028 OMO983023:OMO983028 OCS983023:OCS983028 NSW983023:NSW983028 NJA983023:NJA983028 MZE983023:MZE983028 MPI983023:MPI983028 MFM983023:MFM983028 LVQ983023:LVQ983028 LLU983023:LLU983028 LBY983023:LBY983028 KSC983023:KSC983028 KIG983023:KIG983028 JYK983023:JYK983028 JOO983023:JOO983028 JES983023:JES983028 IUW983023:IUW983028 ILA983023:ILA983028 IBE983023:IBE983028 HRI983023:HRI983028 HHM983023:HHM983028 GXQ983023:GXQ983028 GNU983023:GNU983028 GDY983023:GDY983028 FUC983023:FUC983028 FKG983023:FKG983028 FAK983023:FAK983028 EQO983023:EQO983028 EGS983023:EGS983028 DWW983023:DWW983028 DNA983023:DNA983028 DDE983023:DDE983028 CTI983023:CTI983028 CJM983023:CJM983028 BZQ983023:BZQ983028 BPU983023:BPU983028 BFY983023:BFY983028 AWC983023:AWC983028 AMG983023:AMG983028 ACK983023:ACK983028 SO983023:SO983028 IS983023:IS983028 I983023:J983028 WVE917487:WVE917492 WLI917487:WLI917492 WBM917487:WBM917492 VRQ917487:VRQ917492 VHU917487:VHU917492 UXY917487:UXY917492 UOC917487:UOC917492 UEG917487:UEG917492 TUK917487:TUK917492 TKO917487:TKO917492 TAS917487:TAS917492 SQW917487:SQW917492 SHA917487:SHA917492 RXE917487:RXE917492 RNI917487:RNI917492 RDM917487:RDM917492 QTQ917487:QTQ917492 QJU917487:QJU917492 PZY917487:PZY917492 PQC917487:PQC917492 PGG917487:PGG917492 OWK917487:OWK917492 OMO917487:OMO917492 OCS917487:OCS917492 NSW917487:NSW917492 NJA917487:NJA917492 MZE917487:MZE917492 MPI917487:MPI917492 MFM917487:MFM917492 LVQ917487:LVQ917492 LLU917487:LLU917492 LBY917487:LBY917492 KSC917487:KSC917492 KIG917487:KIG917492 JYK917487:JYK917492 JOO917487:JOO917492 JES917487:JES917492 IUW917487:IUW917492 ILA917487:ILA917492 IBE917487:IBE917492 HRI917487:HRI917492 HHM917487:HHM917492 GXQ917487:GXQ917492 GNU917487:GNU917492 GDY917487:GDY917492 FUC917487:FUC917492 FKG917487:FKG917492 FAK917487:FAK917492 EQO917487:EQO917492 EGS917487:EGS917492 DWW917487:DWW917492 DNA917487:DNA917492 DDE917487:DDE917492 CTI917487:CTI917492 CJM917487:CJM917492 BZQ917487:BZQ917492 BPU917487:BPU917492 BFY917487:BFY917492 AWC917487:AWC917492 AMG917487:AMG917492 ACK917487:ACK917492 SO917487:SO917492 IS917487:IS917492 I917487:J917492 WVE851951:WVE851956 WLI851951:WLI851956 WBM851951:WBM851956 VRQ851951:VRQ851956 VHU851951:VHU851956 UXY851951:UXY851956 UOC851951:UOC851956 UEG851951:UEG851956 TUK851951:TUK851956 TKO851951:TKO851956 TAS851951:TAS851956 SQW851951:SQW851956 SHA851951:SHA851956 RXE851951:RXE851956 RNI851951:RNI851956 RDM851951:RDM851956 QTQ851951:QTQ851956 QJU851951:QJU851956 PZY851951:PZY851956 PQC851951:PQC851956 PGG851951:PGG851956 OWK851951:OWK851956 OMO851951:OMO851956 OCS851951:OCS851956 NSW851951:NSW851956 NJA851951:NJA851956 MZE851951:MZE851956 MPI851951:MPI851956 MFM851951:MFM851956 LVQ851951:LVQ851956 LLU851951:LLU851956 LBY851951:LBY851956 KSC851951:KSC851956 KIG851951:KIG851956 JYK851951:JYK851956 JOO851951:JOO851956 JES851951:JES851956 IUW851951:IUW851956 ILA851951:ILA851956 IBE851951:IBE851956 HRI851951:HRI851956 HHM851951:HHM851956 GXQ851951:GXQ851956 GNU851951:GNU851956 GDY851951:GDY851956 FUC851951:FUC851956 FKG851951:FKG851956 FAK851951:FAK851956 EQO851951:EQO851956 EGS851951:EGS851956 DWW851951:DWW851956 DNA851951:DNA851956 DDE851951:DDE851956 CTI851951:CTI851956 CJM851951:CJM851956 BZQ851951:BZQ851956 BPU851951:BPU851956 BFY851951:BFY851956 AWC851951:AWC851956 AMG851951:AMG851956 ACK851951:ACK851956 SO851951:SO851956 IS851951:IS851956 I851951:J851956 WVE786415:WVE786420 WLI786415:WLI786420 WBM786415:WBM786420 VRQ786415:VRQ786420 VHU786415:VHU786420 UXY786415:UXY786420 UOC786415:UOC786420 UEG786415:UEG786420 TUK786415:TUK786420 TKO786415:TKO786420 TAS786415:TAS786420 SQW786415:SQW786420 SHA786415:SHA786420 RXE786415:RXE786420 RNI786415:RNI786420 RDM786415:RDM786420 QTQ786415:QTQ786420 QJU786415:QJU786420 PZY786415:PZY786420 PQC786415:PQC786420 PGG786415:PGG786420 OWK786415:OWK786420 OMO786415:OMO786420 OCS786415:OCS786420 NSW786415:NSW786420 NJA786415:NJA786420 MZE786415:MZE786420 MPI786415:MPI786420 MFM786415:MFM786420 LVQ786415:LVQ786420 LLU786415:LLU786420 LBY786415:LBY786420 KSC786415:KSC786420 KIG786415:KIG786420 JYK786415:JYK786420 JOO786415:JOO786420 JES786415:JES786420 IUW786415:IUW786420 ILA786415:ILA786420 IBE786415:IBE786420 HRI786415:HRI786420 HHM786415:HHM786420 GXQ786415:GXQ786420 GNU786415:GNU786420 GDY786415:GDY786420 FUC786415:FUC786420 FKG786415:FKG786420 FAK786415:FAK786420 EQO786415:EQO786420 EGS786415:EGS786420 DWW786415:DWW786420 DNA786415:DNA786420 DDE786415:DDE786420 CTI786415:CTI786420 CJM786415:CJM786420 BZQ786415:BZQ786420 BPU786415:BPU786420 BFY786415:BFY786420 AWC786415:AWC786420 AMG786415:AMG786420 ACK786415:ACK786420 SO786415:SO786420 IS786415:IS786420 I786415:J786420 WVE720879:WVE720884 WLI720879:WLI720884 WBM720879:WBM720884 VRQ720879:VRQ720884 VHU720879:VHU720884 UXY720879:UXY720884 UOC720879:UOC720884 UEG720879:UEG720884 TUK720879:TUK720884 TKO720879:TKO720884 TAS720879:TAS720884 SQW720879:SQW720884 SHA720879:SHA720884 RXE720879:RXE720884 RNI720879:RNI720884 RDM720879:RDM720884 QTQ720879:QTQ720884 QJU720879:QJU720884 PZY720879:PZY720884 PQC720879:PQC720884 PGG720879:PGG720884 OWK720879:OWK720884 OMO720879:OMO720884 OCS720879:OCS720884 NSW720879:NSW720884 NJA720879:NJA720884 MZE720879:MZE720884 MPI720879:MPI720884 MFM720879:MFM720884 LVQ720879:LVQ720884 LLU720879:LLU720884 LBY720879:LBY720884 KSC720879:KSC720884 KIG720879:KIG720884 JYK720879:JYK720884 JOO720879:JOO720884 JES720879:JES720884 IUW720879:IUW720884 ILA720879:ILA720884 IBE720879:IBE720884 HRI720879:HRI720884 HHM720879:HHM720884 GXQ720879:GXQ720884 GNU720879:GNU720884 GDY720879:GDY720884 FUC720879:FUC720884 FKG720879:FKG720884 FAK720879:FAK720884 EQO720879:EQO720884 EGS720879:EGS720884 DWW720879:DWW720884 DNA720879:DNA720884 DDE720879:DDE720884 CTI720879:CTI720884 CJM720879:CJM720884 BZQ720879:BZQ720884 BPU720879:BPU720884 BFY720879:BFY720884 AWC720879:AWC720884 AMG720879:AMG720884 ACK720879:ACK720884 SO720879:SO720884 IS720879:IS720884 I720879:J720884 WVE655343:WVE655348 WLI655343:WLI655348 WBM655343:WBM655348 VRQ655343:VRQ655348 VHU655343:VHU655348 UXY655343:UXY655348 UOC655343:UOC655348 UEG655343:UEG655348 TUK655343:TUK655348 TKO655343:TKO655348 TAS655343:TAS655348 SQW655343:SQW655348 SHA655343:SHA655348 RXE655343:RXE655348 RNI655343:RNI655348 RDM655343:RDM655348 QTQ655343:QTQ655348 QJU655343:QJU655348 PZY655343:PZY655348 PQC655343:PQC655348 PGG655343:PGG655348 OWK655343:OWK655348 OMO655343:OMO655348 OCS655343:OCS655348 NSW655343:NSW655348 NJA655343:NJA655348 MZE655343:MZE655348 MPI655343:MPI655348 MFM655343:MFM655348 LVQ655343:LVQ655348 LLU655343:LLU655348 LBY655343:LBY655348 KSC655343:KSC655348 KIG655343:KIG655348 JYK655343:JYK655348 JOO655343:JOO655348 JES655343:JES655348 IUW655343:IUW655348 ILA655343:ILA655348 IBE655343:IBE655348 HRI655343:HRI655348 HHM655343:HHM655348 GXQ655343:GXQ655348 GNU655343:GNU655348 GDY655343:GDY655348 FUC655343:FUC655348 FKG655343:FKG655348 FAK655343:FAK655348 EQO655343:EQO655348 EGS655343:EGS655348 DWW655343:DWW655348 DNA655343:DNA655348 DDE655343:DDE655348 CTI655343:CTI655348 CJM655343:CJM655348 BZQ655343:BZQ655348 BPU655343:BPU655348 BFY655343:BFY655348 AWC655343:AWC655348 AMG655343:AMG655348 ACK655343:ACK655348 SO655343:SO655348 IS655343:IS655348 I655343:J655348 WVE589807:WVE589812 WLI589807:WLI589812 WBM589807:WBM589812 VRQ589807:VRQ589812 VHU589807:VHU589812 UXY589807:UXY589812 UOC589807:UOC589812 UEG589807:UEG589812 TUK589807:TUK589812 TKO589807:TKO589812 TAS589807:TAS589812 SQW589807:SQW589812 SHA589807:SHA589812 RXE589807:RXE589812 RNI589807:RNI589812 RDM589807:RDM589812 QTQ589807:QTQ589812 QJU589807:QJU589812 PZY589807:PZY589812 PQC589807:PQC589812 PGG589807:PGG589812 OWK589807:OWK589812 OMO589807:OMO589812 OCS589807:OCS589812 NSW589807:NSW589812 NJA589807:NJA589812 MZE589807:MZE589812 MPI589807:MPI589812 MFM589807:MFM589812 LVQ589807:LVQ589812 LLU589807:LLU589812 LBY589807:LBY589812 KSC589807:KSC589812 KIG589807:KIG589812 JYK589807:JYK589812 JOO589807:JOO589812 JES589807:JES589812 IUW589807:IUW589812 ILA589807:ILA589812 IBE589807:IBE589812 HRI589807:HRI589812 HHM589807:HHM589812 GXQ589807:GXQ589812 GNU589807:GNU589812 GDY589807:GDY589812 FUC589807:FUC589812 FKG589807:FKG589812 FAK589807:FAK589812 EQO589807:EQO589812 EGS589807:EGS589812 DWW589807:DWW589812 DNA589807:DNA589812 DDE589807:DDE589812 CTI589807:CTI589812 CJM589807:CJM589812 BZQ589807:BZQ589812 BPU589807:BPU589812 BFY589807:BFY589812 AWC589807:AWC589812 AMG589807:AMG589812 ACK589807:ACK589812 SO589807:SO589812 IS589807:IS589812 I589807:J589812 WVE524271:WVE524276 WLI524271:WLI524276 WBM524271:WBM524276 VRQ524271:VRQ524276 VHU524271:VHU524276 UXY524271:UXY524276 UOC524271:UOC524276 UEG524271:UEG524276 TUK524271:TUK524276 TKO524271:TKO524276 TAS524271:TAS524276 SQW524271:SQW524276 SHA524271:SHA524276 RXE524271:RXE524276 RNI524271:RNI524276 RDM524271:RDM524276 QTQ524271:QTQ524276 QJU524271:QJU524276 PZY524271:PZY524276 PQC524271:PQC524276 PGG524271:PGG524276 OWK524271:OWK524276 OMO524271:OMO524276 OCS524271:OCS524276 NSW524271:NSW524276 NJA524271:NJA524276 MZE524271:MZE524276 MPI524271:MPI524276 MFM524271:MFM524276 LVQ524271:LVQ524276 LLU524271:LLU524276 LBY524271:LBY524276 KSC524271:KSC524276 KIG524271:KIG524276 JYK524271:JYK524276 JOO524271:JOO524276 JES524271:JES524276 IUW524271:IUW524276 ILA524271:ILA524276 IBE524271:IBE524276 HRI524271:HRI524276 HHM524271:HHM524276 GXQ524271:GXQ524276 GNU524271:GNU524276 GDY524271:GDY524276 FUC524271:FUC524276 FKG524271:FKG524276 FAK524271:FAK524276 EQO524271:EQO524276 EGS524271:EGS524276 DWW524271:DWW524276 DNA524271:DNA524276 DDE524271:DDE524276 CTI524271:CTI524276 CJM524271:CJM524276 BZQ524271:BZQ524276 BPU524271:BPU524276 BFY524271:BFY524276 AWC524271:AWC524276 AMG524271:AMG524276 ACK524271:ACK524276 SO524271:SO524276 IS524271:IS524276 I524271:J524276 WVE458735:WVE458740 WLI458735:WLI458740 WBM458735:WBM458740 VRQ458735:VRQ458740 VHU458735:VHU458740 UXY458735:UXY458740 UOC458735:UOC458740 UEG458735:UEG458740 TUK458735:TUK458740 TKO458735:TKO458740 TAS458735:TAS458740 SQW458735:SQW458740 SHA458735:SHA458740 RXE458735:RXE458740 RNI458735:RNI458740 RDM458735:RDM458740 QTQ458735:QTQ458740 QJU458735:QJU458740 PZY458735:PZY458740 PQC458735:PQC458740 PGG458735:PGG458740 OWK458735:OWK458740 OMO458735:OMO458740 OCS458735:OCS458740 NSW458735:NSW458740 NJA458735:NJA458740 MZE458735:MZE458740 MPI458735:MPI458740 MFM458735:MFM458740 LVQ458735:LVQ458740 LLU458735:LLU458740 LBY458735:LBY458740 KSC458735:KSC458740 KIG458735:KIG458740 JYK458735:JYK458740 JOO458735:JOO458740 JES458735:JES458740 IUW458735:IUW458740 ILA458735:ILA458740 IBE458735:IBE458740 HRI458735:HRI458740 HHM458735:HHM458740 GXQ458735:GXQ458740 GNU458735:GNU458740 GDY458735:GDY458740 FUC458735:FUC458740 FKG458735:FKG458740 FAK458735:FAK458740 EQO458735:EQO458740 EGS458735:EGS458740 DWW458735:DWW458740 DNA458735:DNA458740 DDE458735:DDE458740 CTI458735:CTI458740 CJM458735:CJM458740 BZQ458735:BZQ458740 BPU458735:BPU458740 BFY458735:BFY458740 AWC458735:AWC458740 AMG458735:AMG458740 ACK458735:ACK458740 SO458735:SO458740 IS458735:IS458740 I458735:J458740 WVE393199:WVE393204 WLI393199:WLI393204 WBM393199:WBM393204 VRQ393199:VRQ393204 VHU393199:VHU393204 UXY393199:UXY393204 UOC393199:UOC393204 UEG393199:UEG393204 TUK393199:TUK393204 TKO393199:TKO393204 TAS393199:TAS393204 SQW393199:SQW393204 SHA393199:SHA393204 RXE393199:RXE393204 RNI393199:RNI393204 RDM393199:RDM393204 QTQ393199:QTQ393204 QJU393199:QJU393204 PZY393199:PZY393204 PQC393199:PQC393204 PGG393199:PGG393204 OWK393199:OWK393204 OMO393199:OMO393204 OCS393199:OCS393204 NSW393199:NSW393204 NJA393199:NJA393204 MZE393199:MZE393204 MPI393199:MPI393204 MFM393199:MFM393204 LVQ393199:LVQ393204 LLU393199:LLU393204 LBY393199:LBY393204 KSC393199:KSC393204 KIG393199:KIG393204 JYK393199:JYK393204 JOO393199:JOO393204 JES393199:JES393204 IUW393199:IUW393204 ILA393199:ILA393204 IBE393199:IBE393204 HRI393199:HRI393204 HHM393199:HHM393204 GXQ393199:GXQ393204 GNU393199:GNU393204 GDY393199:GDY393204 FUC393199:FUC393204 FKG393199:FKG393204 FAK393199:FAK393204 EQO393199:EQO393204 EGS393199:EGS393204 DWW393199:DWW393204 DNA393199:DNA393204 DDE393199:DDE393204 CTI393199:CTI393204 CJM393199:CJM393204 BZQ393199:BZQ393204 BPU393199:BPU393204 BFY393199:BFY393204 AWC393199:AWC393204 AMG393199:AMG393204 ACK393199:ACK393204 SO393199:SO393204 IS393199:IS393204 I393199:J393204 WVE327663:WVE327668 WLI327663:WLI327668 WBM327663:WBM327668 VRQ327663:VRQ327668 VHU327663:VHU327668 UXY327663:UXY327668 UOC327663:UOC327668 UEG327663:UEG327668 TUK327663:TUK327668 TKO327663:TKO327668 TAS327663:TAS327668 SQW327663:SQW327668 SHA327663:SHA327668 RXE327663:RXE327668 RNI327663:RNI327668 RDM327663:RDM327668 QTQ327663:QTQ327668 QJU327663:QJU327668 PZY327663:PZY327668 PQC327663:PQC327668 PGG327663:PGG327668 OWK327663:OWK327668 OMO327663:OMO327668 OCS327663:OCS327668 NSW327663:NSW327668 NJA327663:NJA327668 MZE327663:MZE327668 MPI327663:MPI327668 MFM327663:MFM327668 LVQ327663:LVQ327668 LLU327663:LLU327668 LBY327663:LBY327668 KSC327663:KSC327668 KIG327663:KIG327668 JYK327663:JYK327668 JOO327663:JOO327668 JES327663:JES327668 IUW327663:IUW327668 ILA327663:ILA327668 IBE327663:IBE327668 HRI327663:HRI327668 HHM327663:HHM327668 GXQ327663:GXQ327668 GNU327663:GNU327668 GDY327663:GDY327668 FUC327663:FUC327668 FKG327663:FKG327668 FAK327663:FAK327668 EQO327663:EQO327668 EGS327663:EGS327668 DWW327663:DWW327668 DNA327663:DNA327668 DDE327663:DDE327668 CTI327663:CTI327668 CJM327663:CJM327668 BZQ327663:BZQ327668 BPU327663:BPU327668 BFY327663:BFY327668 AWC327663:AWC327668 AMG327663:AMG327668 ACK327663:ACK327668 SO327663:SO327668 IS327663:IS327668 I327663:J327668 WVE262127:WVE262132 WLI262127:WLI262132 WBM262127:WBM262132 VRQ262127:VRQ262132 VHU262127:VHU262132 UXY262127:UXY262132 UOC262127:UOC262132 UEG262127:UEG262132 TUK262127:TUK262132 TKO262127:TKO262132 TAS262127:TAS262132 SQW262127:SQW262132 SHA262127:SHA262132 RXE262127:RXE262132 RNI262127:RNI262132 RDM262127:RDM262132 QTQ262127:QTQ262132 QJU262127:QJU262132 PZY262127:PZY262132 PQC262127:PQC262132 PGG262127:PGG262132 OWK262127:OWK262132 OMO262127:OMO262132 OCS262127:OCS262132 NSW262127:NSW262132 NJA262127:NJA262132 MZE262127:MZE262132 MPI262127:MPI262132 MFM262127:MFM262132 LVQ262127:LVQ262132 LLU262127:LLU262132 LBY262127:LBY262132 KSC262127:KSC262132 KIG262127:KIG262132 JYK262127:JYK262132 JOO262127:JOO262132 JES262127:JES262132 IUW262127:IUW262132 ILA262127:ILA262132 IBE262127:IBE262132 HRI262127:HRI262132 HHM262127:HHM262132 GXQ262127:GXQ262132 GNU262127:GNU262132 GDY262127:GDY262132 FUC262127:FUC262132 FKG262127:FKG262132 FAK262127:FAK262132 EQO262127:EQO262132 EGS262127:EGS262132 DWW262127:DWW262132 DNA262127:DNA262132 DDE262127:DDE262132 CTI262127:CTI262132 CJM262127:CJM262132 BZQ262127:BZQ262132 BPU262127:BPU262132 BFY262127:BFY262132 AWC262127:AWC262132 AMG262127:AMG262132 ACK262127:ACK262132 SO262127:SO262132 IS262127:IS262132 I262127:J262132 WVE196591:WVE196596 WLI196591:WLI196596 WBM196591:WBM196596 VRQ196591:VRQ196596 VHU196591:VHU196596 UXY196591:UXY196596 UOC196591:UOC196596 UEG196591:UEG196596 TUK196591:TUK196596 TKO196591:TKO196596 TAS196591:TAS196596 SQW196591:SQW196596 SHA196591:SHA196596 RXE196591:RXE196596 RNI196591:RNI196596 RDM196591:RDM196596 QTQ196591:QTQ196596 QJU196591:QJU196596 PZY196591:PZY196596 PQC196591:PQC196596 PGG196591:PGG196596 OWK196591:OWK196596 OMO196591:OMO196596 OCS196591:OCS196596 NSW196591:NSW196596 NJA196591:NJA196596 MZE196591:MZE196596 MPI196591:MPI196596 MFM196591:MFM196596 LVQ196591:LVQ196596 LLU196591:LLU196596 LBY196591:LBY196596 KSC196591:KSC196596 KIG196591:KIG196596 JYK196591:JYK196596 JOO196591:JOO196596 JES196591:JES196596 IUW196591:IUW196596 ILA196591:ILA196596 IBE196591:IBE196596 HRI196591:HRI196596 HHM196591:HHM196596 GXQ196591:GXQ196596 GNU196591:GNU196596 GDY196591:GDY196596 FUC196591:FUC196596 FKG196591:FKG196596 FAK196591:FAK196596 EQO196591:EQO196596 EGS196591:EGS196596 DWW196591:DWW196596 DNA196591:DNA196596 DDE196591:DDE196596 CTI196591:CTI196596 CJM196591:CJM196596 BZQ196591:BZQ196596 BPU196591:BPU196596 BFY196591:BFY196596 AWC196591:AWC196596 AMG196591:AMG196596 ACK196591:ACK196596 SO196591:SO196596 IS196591:IS196596 I196591:J196596 WVE131055:WVE131060 WLI131055:WLI131060 WBM131055:WBM131060 VRQ131055:VRQ131060 VHU131055:VHU131060 UXY131055:UXY131060 UOC131055:UOC131060 UEG131055:UEG131060 TUK131055:TUK131060 TKO131055:TKO131060 TAS131055:TAS131060 SQW131055:SQW131060 SHA131055:SHA131060 RXE131055:RXE131060 RNI131055:RNI131060 RDM131055:RDM131060 QTQ131055:QTQ131060 QJU131055:QJU131060 PZY131055:PZY131060 PQC131055:PQC131060 PGG131055:PGG131060 OWK131055:OWK131060 OMO131055:OMO131060 OCS131055:OCS131060 NSW131055:NSW131060 NJA131055:NJA131060 MZE131055:MZE131060 MPI131055:MPI131060 MFM131055:MFM131060 LVQ131055:LVQ131060 LLU131055:LLU131060 LBY131055:LBY131060 KSC131055:KSC131060 KIG131055:KIG131060 JYK131055:JYK131060 JOO131055:JOO131060 JES131055:JES131060 IUW131055:IUW131060 ILA131055:ILA131060 IBE131055:IBE131060 HRI131055:HRI131060 HHM131055:HHM131060 GXQ131055:GXQ131060 GNU131055:GNU131060 GDY131055:GDY131060 FUC131055:FUC131060 FKG131055:FKG131060 FAK131055:FAK131060 EQO131055:EQO131060 EGS131055:EGS131060 DWW131055:DWW131060 DNA131055:DNA131060 DDE131055:DDE131060 CTI131055:CTI131060 CJM131055:CJM131060 BZQ131055:BZQ131060 BPU131055:BPU131060 BFY131055:BFY131060 AWC131055:AWC131060 AMG131055:AMG131060 ACK131055:ACK131060 SO131055:SO131060 IS131055:IS131060 I131055:J131060 WVE65519:WVE65524 WLI65519:WLI65524 WBM65519:WBM65524 VRQ65519:VRQ65524 VHU65519:VHU65524 UXY65519:UXY65524 UOC65519:UOC65524 UEG65519:UEG65524 TUK65519:TUK65524 TKO65519:TKO65524 TAS65519:TAS65524 SQW65519:SQW65524 SHA65519:SHA65524 RXE65519:RXE65524 RNI65519:RNI65524 RDM65519:RDM65524 QTQ65519:QTQ65524 QJU65519:QJU65524 PZY65519:PZY65524 PQC65519:PQC65524 PGG65519:PGG65524 OWK65519:OWK65524 OMO65519:OMO65524 OCS65519:OCS65524 NSW65519:NSW65524 NJA65519:NJA65524 MZE65519:MZE65524 MPI65519:MPI65524 MFM65519:MFM65524 LVQ65519:LVQ65524 LLU65519:LLU65524 LBY65519:LBY65524 KSC65519:KSC65524 KIG65519:KIG65524 JYK65519:JYK65524 JOO65519:JOO65524 JES65519:JES65524 IUW65519:IUW65524 ILA65519:ILA65524 IBE65519:IBE65524 HRI65519:HRI65524 HHM65519:HHM65524 GXQ65519:GXQ65524 GNU65519:GNU65524 GDY65519:GDY65524 FUC65519:FUC65524 FKG65519:FKG65524 FAK65519:FAK65524 EQO65519:EQO65524 EGS65519:EGS65524 DWW65519:DWW65524 DNA65519:DNA65524 DDE65519:DDE65524 CTI65519:CTI65524 CJM65519:CJM65524 BZQ65519:BZQ65524 BPU65519:BPU65524 BFY65519:BFY65524 AWC65519:AWC65524 AMG65519:AMG65524 ACK65519:ACK65524 SO65519:SO65524 IS65519:IS65524 I65519:J65524 WVE983038:WVE983053 WLI983038:WLI983053 WBM983038:WBM983053 VRQ983038:VRQ983053 VHU983038:VHU983053 UXY983038:UXY983053 UOC983038:UOC983053 UEG983038:UEG983053 TUK983038:TUK983053 TKO983038:TKO983053 TAS983038:TAS983053 SQW983038:SQW983053 SHA983038:SHA983053 RXE983038:RXE983053 RNI983038:RNI983053 RDM983038:RDM983053 QTQ983038:QTQ983053 QJU983038:QJU983053 PZY983038:PZY983053 PQC983038:PQC983053 PGG983038:PGG983053 OWK983038:OWK983053 OMO983038:OMO983053 OCS983038:OCS983053 NSW983038:NSW983053 NJA983038:NJA983053 MZE983038:MZE983053 MPI983038:MPI983053 MFM983038:MFM983053 LVQ983038:LVQ983053 LLU983038:LLU983053 LBY983038:LBY983053 KSC983038:KSC983053 KIG983038:KIG983053 JYK983038:JYK983053 JOO983038:JOO983053 JES983038:JES983053 IUW983038:IUW983053 ILA983038:ILA983053 IBE983038:IBE983053 HRI983038:HRI983053 HHM983038:HHM983053 GXQ983038:GXQ983053 GNU983038:GNU983053 GDY983038:GDY983053 FUC983038:FUC983053 FKG983038:FKG983053 FAK983038:FAK983053 EQO983038:EQO983053 EGS983038:EGS983053 DWW983038:DWW983053 DNA983038:DNA983053 DDE983038:DDE983053 CTI983038:CTI983053 CJM983038:CJM983053 BZQ983038:BZQ983053 BPU983038:BPU983053 BFY983038:BFY983053 AWC983038:AWC983053 AMG983038:AMG983053 ACK983038:ACK983053 SO983038:SO983053 IS983038:IS983053 I983038:J983053 WVE917502:WVE917517 WLI917502:WLI917517 WBM917502:WBM917517 VRQ917502:VRQ917517 VHU917502:VHU917517 UXY917502:UXY917517 UOC917502:UOC917517 UEG917502:UEG917517 TUK917502:TUK917517 TKO917502:TKO917517 TAS917502:TAS917517 SQW917502:SQW917517 SHA917502:SHA917517 RXE917502:RXE917517 RNI917502:RNI917517 RDM917502:RDM917517 QTQ917502:QTQ917517 QJU917502:QJU917517 PZY917502:PZY917517 PQC917502:PQC917517 PGG917502:PGG917517 OWK917502:OWK917517 OMO917502:OMO917517 OCS917502:OCS917517 NSW917502:NSW917517 NJA917502:NJA917517 MZE917502:MZE917517 MPI917502:MPI917517 MFM917502:MFM917517 LVQ917502:LVQ917517 LLU917502:LLU917517 LBY917502:LBY917517 KSC917502:KSC917517 KIG917502:KIG917517 JYK917502:JYK917517 JOO917502:JOO917517 JES917502:JES917517 IUW917502:IUW917517 ILA917502:ILA917517 IBE917502:IBE917517 HRI917502:HRI917517 HHM917502:HHM917517 GXQ917502:GXQ917517 GNU917502:GNU917517 GDY917502:GDY917517 FUC917502:FUC917517 FKG917502:FKG917517 FAK917502:FAK917517 EQO917502:EQO917517 EGS917502:EGS917517 DWW917502:DWW917517 DNA917502:DNA917517 DDE917502:DDE917517 CTI917502:CTI917517 CJM917502:CJM917517 BZQ917502:BZQ917517 BPU917502:BPU917517 BFY917502:BFY917517 AWC917502:AWC917517 AMG917502:AMG917517 ACK917502:ACK917517 SO917502:SO917517 IS917502:IS917517 I917502:J917517 WVE851966:WVE851981 WLI851966:WLI851981 WBM851966:WBM851981 VRQ851966:VRQ851981 VHU851966:VHU851981 UXY851966:UXY851981 UOC851966:UOC851981 UEG851966:UEG851981 TUK851966:TUK851981 TKO851966:TKO851981 TAS851966:TAS851981 SQW851966:SQW851981 SHA851966:SHA851981 RXE851966:RXE851981 RNI851966:RNI851981 RDM851966:RDM851981 QTQ851966:QTQ851981 QJU851966:QJU851981 PZY851966:PZY851981 PQC851966:PQC851981 PGG851966:PGG851981 OWK851966:OWK851981 OMO851966:OMO851981 OCS851966:OCS851981 NSW851966:NSW851981 NJA851966:NJA851981 MZE851966:MZE851981 MPI851966:MPI851981 MFM851966:MFM851981 LVQ851966:LVQ851981 LLU851966:LLU851981 LBY851966:LBY851981 KSC851966:KSC851981 KIG851966:KIG851981 JYK851966:JYK851981 JOO851966:JOO851981 JES851966:JES851981 IUW851966:IUW851981 ILA851966:ILA851981 IBE851966:IBE851981 HRI851966:HRI851981 HHM851966:HHM851981 GXQ851966:GXQ851981 GNU851966:GNU851981 GDY851966:GDY851981 FUC851966:FUC851981 FKG851966:FKG851981 FAK851966:FAK851981 EQO851966:EQO851981 EGS851966:EGS851981 DWW851966:DWW851981 DNA851966:DNA851981 DDE851966:DDE851981 CTI851966:CTI851981 CJM851966:CJM851981 BZQ851966:BZQ851981 BPU851966:BPU851981 BFY851966:BFY851981 AWC851966:AWC851981 AMG851966:AMG851981 ACK851966:ACK851981 SO851966:SO851981 IS851966:IS851981 I851966:J851981 WVE786430:WVE786445 WLI786430:WLI786445 WBM786430:WBM786445 VRQ786430:VRQ786445 VHU786430:VHU786445 UXY786430:UXY786445 UOC786430:UOC786445 UEG786430:UEG786445 TUK786430:TUK786445 TKO786430:TKO786445 TAS786430:TAS786445 SQW786430:SQW786445 SHA786430:SHA786445 RXE786430:RXE786445 RNI786430:RNI786445 RDM786430:RDM786445 QTQ786430:QTQ786445 QJU786430:QJU786445 PZY786430:PZY786445 PQC786430:PQC786445 PGG786430:PGG786445 OWK786430:OWK786445 OMO786430:OMO786445 OCS786430:OCS786445 NSW786430:NSW786445 NJA786430:NJA786445 MZE786430:MZE786445 MPI786430:MPI786445 MFM786430:MFM786445 LVQ786430:LVQ786445 LLU786430:LLU786445 LBY786430:LBY786445 KSC786430:KSC786445 KIG786430:KIG786445 JYK786430:JYK786445 JOO786430:JOO786445 JES786430:JES786445 IUW786430:IUW786445 ILA786430:ILA786445 IBE786430:IBE786445 HRI786430:HRI786445 HHM786430:HHM786445 GXQ786430:GXQ786445 GNU786430:GNU786445 GDY786430:GDY786445 FUC786430:FUC786445 FKG786430:FKG786445 FAK786430:FAK786445 EQO786430:EQO786445 EGS786430:EGS786445 DWW786430:DWW786445 DNA786430:DNA786445 DDE786430:DDE786445 CTI786430:CTI786445 CJM786430:CJM786445 BZQ786430:BZQ786445 BPU786430:BPU786445 BFY786430:BFY786445 AWC786430:AWC786445 AMG786430:AMG786445 ACK786430:ACK786445 SO786430:SO786445 IS786430:IS786445 I786430:J786445 WVE720894:WVE720909 WLI720894:WLI720909 WBM720894:WBM720909 VRQ720894:VRQ720909 VHU720894:VHU720909 UXY720894:UXY720909 UOC720894:UOC720909 UEG720894:UEG720909 TUK720894:TUK720909 TKO720894:TKO720909 TAS720894:TAS720909 SQW720894:SQW720909 SHA720894:SHA720909 RXE720894:RXE720909 RNI720894:RNI720909 RDM720894:RDM720909 QTQ720894:QTQ720909 QJU720894:QJU720909 PZY720894:PZY720909 PQC720894:PQC720909 PGG720894:PGG720909 OWK720894:OWK720909 OMO720894:OMO720909 OCS720894:OCS720909 NSW720894:NSW720909 NJA720894:NJA720909 MZE720894:MZE720909 MPI720894:MPI720909 MFM720894:MFM720909 LVQ720894:LVQ720909 LLU720894:LLU720909 LBY720894:LBY720909 KSC720894:KSC720909 KIG720894:KIG720909 JYK720894:JYK720909 JOO720894:JOO720909 JES720894:JES720909 IUW720894:IUW720909 ILA720894:ILA720909 IBE720894:IBE720909 HRI720894:HRI720909 HHM720894:HHM720909 GXQ720894:GXQ720909 GNU720894:GNU720909 GDY720894:GDY720909 FUC720894:FUC720909 FKG720894:FKG720909 FAK720894:FAK720909 EQO720894:EQO720909 EGS720894:EGS720909 DWW720894:DWW720909 DNA720894:DNA720909 DDE720894:DDE720909 CTI720894:CTI720909 CJM720894:CJM720909 BZQ720894:BZQ720909 BPU720894:BPU720909 BFY720894:BFY720909 AWC720894:AWC720909 AMG720894:AMG720909 ACK720894:ACK720909 SO720894:SO720909 IS720894:IS720909 I720894:J720909 WVE655358:WVE655373 WLI655358:WLI655373 WBM655358:WBM655373 VRQ655358:VRQ655373 VHU655358:VHU655373 UXY655358:UXY655373 UOC655358:UOC655373 UEG655358:UEG655373 TUK655358:TUK655373 TKO655358:TKO655373 TAS655358:TAS655373 SQW655358:SQW655373 SHA655358:SHA655373 RXE655358:RXE655373 RNI655358:RNI655373 RDM655358:RDM655373 QTQ655358:QTQ655373 QJU655358:QJU655373 PZY655358:PZY655373 PQC655358:PQC655373 PGG655358:PGG655373 OWK655358:OWK655373 OMO655358:OMO655373 OCS655358:OCS655373 NSW655358:NSW655373 NJA655358:NJA655373 MZE655358:MZE655373 MPI655358:MPI655373 MFM655358:MFM655373 LVQ655358:LVQ655373 LLU655358:LLU655373 LBY655358:LBY655373 KSC655358:KSC655373 KIG655358:KIG655373 JYK655358:JYK655373 JOO655358:JOO655373 JES655358:JES655373 IUW655358:IUW655373 ILA655358:ILA655373 IBE655358:IBE655373 HRI655358:HRI655373 HHM655358:HHM655373 GXQ655358:GXQ655373 GNU655358:GNU655373 GDY655358:GDY655373 FUC655358:FUC655373 FKG655358:FKG655373 FAK655358:FAK655373 EQO655358:EQO655373 EGS655358:EGS655373 DWW655358:DWW655373 DNA655358:DNA655373 DDE655358:DDE655373 CTI655358:CTI655373 CJM655358:CJM655373 BZQ655358:BZQ655373 BPU655358:BPU655373 BFY655358:BFY655373 AWC655358:AWC655373 AMG655358:AMG655373 ACK655358:ACK655373 SO655358:SO655373 IS655358:IS655373 I655358:J655373 WVE589822:WVE589837 WLI589822:WLI589837 WBM589822:WBM589837 VRQ589822:VRQ589837 VHU589822:VHU589837 UXY589822:UXY589837 UOC589822:UOC589837 UEG589822:UEG589837 TUK589822:TUK589837 TKO589822:TKO589837 TAS589822:TAS589837 SQW589822:SQW589837 SHA589822:SHA589837 RXE589822:RXE589837 RNI589822:RNI589837 RDM589822:RDM589837 QTQ589822:QTQ589837 QJU589822:QJU589837 PZY589822:PZY589837 PQC589822:PQC589837 PGG589822:PGG589837 OWK589822:OWK589837 OMO589822:OMO589837 OCS589822:OCS589837 NSW589822:NSW589837 NJA589822:NJA589837 MZE589822:MZE589837 MPI589822:MPI589837 MFM589822:MFM589837 LVQ589822:LVQ589837 LLU589822:LLU589837 LBY589822:LBY589837 KSC589822:KSC589837 KIG589822:KIG589837 JYK589822:JYK589837 JOO589822:JOO589837 JES589822:JES589837 IUW589822:IUW589837 ILA589822:ILA589837 IBE589822:IBE589837 HRI589822:HRI589837 HHM589822:HHM589837 GXQ589822:GXQ589837 GNU589822:GNU589837 GDY589822:GDY589837 FUC589822:FUC589837 FKG589822:FKG589837 FAK589822:FAK589837 EQO589822:EQO589837 EGS589822:EGS589837 DWW589822:DWW589837 DNA589822:DNA589837 DDE589822:DDE589837 CTI589822:CTI589837 CJM589822:CJM589837 BZQ589822:BZQ589837 BPU589822:BPU589837 BFY589822:BFY589837 AWC589822:AWC589837 AMG589822:AMG589837 ACK589822:ACK589837 SO589822:SO589837 IS589822:IS589837 I589822:J589837 WVE524286:WVE524301 WLI524286:WLI524301 WBM524286:WBM524301 VRQ524286:VRQ524301 VHU524286:VHU524301 UXY524286:UXY524301 UOC524286:UOC524301 UEG524286:UEG524301 TUK524286:TUK524301 TKO524286:TKO524301 TAS524286:TAS524301 SQW524286:SQW524301 SHA524286:SHA524301 RXE524286:RXE524301 RNI524286:RNI524301 RDM524286:RDM524301 QTQ524286:QTQ524301 QJU524286:QJU524301 PZY524286:PZY524301 PQC524286:PQC524301 PGG524286:PGG524301 OWK524286:OWK524301 OMO524286:OMO524301 OCS524286:OCS524301 NSW524286:NSW524301 NJA524286:NJA524301 MZE524286:MZE524301 MPI524286:MPI524301 MFM524286:MFM524301 LVQ524286:LVQ524301 LLU524286:LLU524301 LBY524286:LBY524301 KSC524286:KSC524301 KIG524286:KIG524301 JYK524286:JYK524301 JOO524286:JOO524301 JES524286:JES524301 IUW524286:IUW524301 ILA524286:ILA524301 IBE524286:IBE524301 HRI524286:HRI524301 HHM524286:HHM524301 GXQ524286:GXQ524301 GNU524286:GNU524301 GDY524286:GDY524301 FUC524286:FUC524301 FKG524286:FKG524301 FAK524286:FAK524301 EQO524286:EQO524301 EGS524286:EGS524301 DWW524286:DWW524301 DNA524286:DNA524301 DDE524286:DDE524301 CTI524286:CTI524301 CJM524286:CJM524301 BZQ524286:BZQ524301 BPU524286:BPU524301 BFY524286:BFY524301 AWC524286:AWC524301 AMG524286:AMG524301 ACK524286:ACK524301 SO524286:SO524301 IS524286:IS524301 I524286:J524301 WVE458750:WVE458765 WLI458750:WLI458765 WBM458750:WBM458765 VRQ458750:VRQ458765 VHU458750:VHU458765 UXY458750:UXY458765 UOC458750:UOC458765 UEG458750:UEG458765 TUK458750:TUK458765 TKO458750:TKO458765 TAS458750:TAS458765 SQW458750:SQW458765 SHA458750:SHA458765 RXE458750:RXE458765 RNI458750:RNI458765 RDM458750:RDM458765 QTQ458750:QTQ458765 QJU458750:QJU458765 PZY458750:PZY458765 PQC458750:PQC458765 PGG458750:PGG458765 OWK458750:OWK458765 OMO458750:OMO458765 OCS458750:OCS458765 NSW458750:NSW458765 NJA458750:NJA458765 MZE458750:MZE458765 MPI458750:MPI458765 MFM458750:MFM458765 LVQ458750:LVQ458765 LLU458750:LLU458765 LBY458750:LBY458765 KSC458750:KSC458765 KIG458750:KIG458765 JYK458750:JYK458765 JOO458750:JOO458765 JES458750:JES458765 IUW458750:IUW458765 ILA458750:ILA458765 IBE458750:IBE458765 HRI458750:HRI458765 HHM458750:HHM458765 GXQ458750:GXQ458765 GNU458750:GNU458765 GDY458750:GDY458765 FUC458750:FUC458765 FKG458750:FKG458765 FAK458750:FAK458765 EQO458750:EQO458765 EGS458750:EGS458765 DWW458750:DWW458765 DNA458750:DNA458765 DDE458750:DDE458765 CTI458750:CTI458765 CJM458750:CJM458765 BZQ458750:BZQ458765 BPU458750:BPU458765 BFY458750:BFY458765 AWC458750:AWC458765 AMG458750:AMG458765 ACK458750:ACK458765 SO458750:SO458765 IS458750:IS458765 I458750:J458765 WVE393214:WVE393229 WLI393214:WLI393229 WBM393214:WBM393229 VRQ393214:VRQ393229 VHU393214:VHU393229 UXY393214:UXY393229 UOC393214:UOC393229 UEG393214:UEG393229 TUK393214:TUK393229 TKO393214:TKO393229 TAS393214:TAS393229 SQW393214:SQW393229 SHA393214:SHA393229 RXE393214:RXE393229 RNI393214:RNI393229 RDM393214:RDM393229 QTQ393214:QTQ393229 QJU393214:QJU393229 PZY393214:PZY393229 PQC393214:PQC393229 PGG393214:PGG393229 OWK393214:OWK393229 OMO393214:OMO393229 OCS393214:OCS393229 NSW393214:NSW393229 NJA393214:NJA393229 MZE393214:MZE393229 MPI393214:MPI393229 MFM393214:MFM393229 LVQ393214:LVQ393229 LLU393214:LLU393229 LBY393214:LBY393229 KSC393214:KSC393229 KIG393214:KIG393229 JYK393214:JYK393229 JOO393214:JOO393229 JES393214:JES393229 IUW393214:IUW393229 ILA393214:ILA393229 IBE393214:IBE393229 HRI393214:HRI393229 HHM393214:HHM393229 GXQ393214:GXQ393229 GNU393214:GNU393229 GDY393214:GDY393229 FUC393214:FUC393229 FKG393214:FKG393229 FAK393214:FAK393229 EQO393214:EQO393229 EGS393214:EGS393229 DWW393214:DWW393229 DNA393214:DNA393229 DDE393214:DDE393229 CTI393214:CTI393229 CJM393214:CJM393229 BZQ393214:BZQ393229 BPU393214:BPU393229 BFY393214:BFY393229 AWC393214:AWC393229 AMG393214:AMG393229 ACK393214:ACK393229 SO393214:SO393229 IS393214:IS393229 I393214:J393229 WVE327678:WVE327693 WLI327678:WLI327693 WBM327678:WBM327693 VRQ327678:VRQ327693 VHU327678:VHU327693 UXY327678:UXY327693 UOC327678:UOC327693 UEG327678:UEG327693 TUK327678:TUK327693 TKO327678:TKO327693 TAS327678:TAS327693 SQW327678:SQW327693 SHA327678:SHA327693 RXE327678:RXE327693 RNI327678:RNI327693 RDM327678:RDM327693 QTQ327678:QTQ327693 QJU327678:QJU327693 PZY327678:PZY327693 PQC327678:PQC327693 PGG327678:PGG327693 OWK327678:OWK327693 OMO327678:OMO327693 OCS327678:OCS327693 NSW327678:NSW327693 NJA327678:NJA327693 MZE327678:MZE327693 MPI327678:MPI327693 MFM327678:MFM327693 LVQ327678:LVQ327693 LLU327678:LLU327693 LBY327678:LBY327693 KSC327678:KSC327693 KIG327678:KIG327693 JYK327678:JYK327693 JOO327678:JOO327693 JES327678:JES327693 IUW327678:IUW327693 ILA327678:ILA327693 IBE327678:IBE327693 HRI327678:HRI327693 HHM327678:HHM327693 GXQ327678:GXQ327693 GNU327678:GNU327693 GDY327678:GDY327693 FUC327678:FUC327693 FKG327678:FKG327693 FAK327678:FAK327693 EQO327678:EQO327693 EGS327678:EGS327693 DWW327678:DWW327693 DNA327678:DNA327693 DDE327678:DDE327693 CTI327678:CTI327693 CJM327678:CJM327693 BZQ327678:BZQ327693 BPU327678:BPU327693 BFY327678:BFY327693 AWC327678:AWC327693 AMG327678:AMG327693 ACK327678:ACK327693 SO327678:SO327693 IS327678:IS327693 I327678:J327693 WVE262142:WVE262157 WLI262142:WLI262157 WBM262142:WBM262157 VRQ262142:VRQ262157 VHU262142:VHU262157 UXY262142:UXY262157 UOC262142:UOC262157 UEG262142:UEG262157 TUK262142:TUK262157 TKO262142:TKO262157 TAS262142:TAS262157 SQW262142:SQW262157 SHA262142:SHA262157 RXE262142:RXE262157 RNI262142:RNI262157 RDM262142:RDM262157 QTQ262142:QTQ262157 QJU262142:QJU262157 PZY262142:PZY262157 PQC262142:PQC262157 PGG262142:PGG262157 OWK262142:OWK262157 OMO262142:OMO262157 OCS262142:OCS262157 NSW262142:NSW262157 NJA262142:NJA262157 MZE262142:MZE262157 MPI262142:MPI262157 MFM262142:MFM262157 LVQ262142:LVQ262157 LLU262142:LLU262157 LBY262142:LBY262157 KSC262142:KSC262157 KIG262142:KIG262157 JYK262142:JYK262157 JOO262142:JOO262157 JES262142:JES262157 IUW262142:IUW262157 ILA262142:ILA262157 IBE262142:IBE262157 HRI262142:HRI262157 HHM262142:HHM262157 GXQ262142:GXQ262157 GNU262142:GNU262157 GDY262142:GDY262157 FUC262142:FUC262157 FKG262142:FKG262157 FAK262142:FAK262157 EQO262142:EQO262157 EGS262142:EGS262157 DWW262142:DWW262157 DNA262142:DNA262157 DDE262142:DDE262157 CTI262142:CTI262157 CJM262142:CJM262157 BZQ262142:BZQ262157 BPU262142:BPU262157 BFY262142:BFY262157 AWC262142:AWC262157 AMG262142:AMG262157 ACK262142:ACK262157 SO262142:SO262157 IS262142:IS262157 I262142:J262157 WVE196606:WVE196621 WLI196606:WLI196621 WBM196606:WBM196621 VRQ196606:VRQ196621 VHU196606:VHU196621 UXY196606:UXY196621 UOC196606:UOC196621 UEG196606:UEG196621 TUK196606:TUK196621 TKO196606:TKO196621 TAS196606:TAS196621 SQW196606:SQW196621 SHA196606:SHA196621 RXE196606:RXE196621 RNI196606:RNI196621 RDM196606:RDM196621 QTQ196606:QTQ196621 QJU196606:QJU196621 PZY196606:PZY196621 PQC196606:PQC196621 PGG196606:PGG196621 OWK196606:OWK196621 OMO196606:OMO196621 OCS196606:OCS196621 NSW196606:NSW196621 NJA196606:NJA196621 MZE196606:MZE196621 MPI196606:MPI196621 MFM196606:MFM196621 LVQ196606:LVQ196621 LLU196606:LLU196621 LBY196606:LBY196621 KSC196606:KSC196621 KIG196606:KIG196621 JYK196606:JYK196621 JOO196606:JOO196621 JES196606:JES196621 IUW196606:IUW196621 ILA196606:ILA196621 IBE196606:IBE196621 HRI196606:HRI196621 HHM196606:HHM196621 GXQ196606:GXQ196621 GNU196606:GNU196621 GDY196606:GDY196621 FUC196606:FUC196621 FKG196606:FKG196621 FAK196606:FAK196621 EQO196606:EQO196621 EGS196606:EGS196621 DWW196606:DWW196621 DNA196606:DNA196621 DDE196606:DDE196621 CTI196606:CTI196621 CJM196606:CJM196621 BZQ196606:BZQ196621 BPU196606:BPU196621 BFY196606:BFY196621 AWC196606:AWC196621 AMG196606:AMG196621 ACK196606:ACK196621 SO196606:SO196621 IS196606:IS196621 I196606:J196621 WVE131070:WVE131085 WLI131070:WLI131085 WBM131070:WBM131085 VRQ131070:VRQ131085 VHU131070:VHU131085 UXY131070:UXY131085 UOC131070:UOC131085 UEG131070:UEG131085 TUK131070:TUK131085 TKO131070:TKO131085 TAS131070:TAS131085 SQW131070:SQW131085 SHA131070:SHA131085 RXE131070:RXE131085 RNI131070:RNI131085 RDM131070:RDM131085 QTQ131070:QTQ131085 QJU131070:QJU131085 PZY131070:PZY131085 PQC131070:PQC131085 PGG131070:PGG131085 OWK131070:OWK131085 OMO131070:OMO131085 OCS131070:OCS131085 NSW131070:NSW131085 NJA131070:NJA131085 MZE131070:MZE131085 MPI131070:MPI131085 MFM131070:MFM131085 LVQ131070:LVQ131085 LLU131070:LLU131085 LBY131070:LBY131085 KSC131070:KSC131085 KIG131070:KIG131085 JYK131070:JYK131085 JOO131070:JOO131085 JES131070:JES131085 IUW131070:IUW131085 ILA131070:ILA131085 IBE131070:IBE131085 HRI131070:HRI131085 HHM131070:HHM131085 GXQ131070:GXQ131085 GNU131070:GNU131085 GDY131070:GDY131085 FUC131070:FUC131085 FKG131070:FKG131085 FAK131070:FAK131085 EQO131070:EQO131085 EGS131070:EGS131085 DWW131070:DWW131085 DNA131070:DNA131085 DDE131070:DDE131085 CTI131070:CTI131085 CJM131070:CJM131085 BZQ131070:BZQ131085 BPU131070:BPU131085 BFY131070:BFY131085 AWC131070:AWC131085 AMG131070:AMG131085 ACK131070:ACK131085 SO131070:SO131085 IS131070:IS131085 I131070:J131085 WVE65534:WVE65549 WLI65534:WLI65549 WBM65534:WBM65549 VRQ65534:VRQ65549 VHU65534:VHU65549 UXY65534:UXY65549 UOC65534:UOC65549 UEG65534:UEG65549 TUK65534:TUK65549 TKO65534:TKO65549 TAS65534:TAS65549 SQW65534:SQW65549 SHA65534:SHA65549 RXE65534:RXE65549 RNI65534:RNI65549 RDM65534:RDM65549 QTQ65534:QTQ65549 QJU65534:QJU65549 PZY65534:PZY65549 PQC65534:PQC65549 PGG65534:PGG65549 OWK65534:OWK65549 OMO65534:OMO65549 OCS65534:OCS65549 NSW65534:NSW65549 NJA65534:NJA65549 MZE65534:MZE65549 MPI65534:MPI65549 MFM65534:MFM65549 LVQ65534:LVQ65549 LLU65534:LLU65549 LBY65534:LBY65549 KSC65534:KSC65549 KIG65534:KIG65549 JYK65534:JYK65549 JOO65534:JOO65549 JES65534:JES65549 IUW65534:IUW65549 ILA65534:ILA65549 IBE65534:IBE65549 HRI65534:HRI65549 HHM65534:HHM65549 GXQ65534:GXQ65549 GNU65534:GNU65549 GDY65534:GDY65549 FUC65534:FUC65549 FKG65534:FKG65549 FAK65534:FAK65549 EQO65534:EQO65549 EGS65534:EGS65549 DWW65534:DWW65549 DNA65534:DNA65549 DDE65534:DDE65549 CTI65534:CTI65549 CJM65534:CJM65549 BZQ65534:BZQ65549 BPU65534:BPU65549 BFY65534:BFY65549 AWC65534:AWC65549 AMG65534:AMG65549 ACK65534:ACK65549 SO65534:SO65549 IS65534:IS65549 I65534:J65549 WVE983060:WVE983061 WLI983060:WLI983061 WBM983060:WBM983061 VRQ983060:VRQ983061 VHU983060:VHU983061 UXY983060:UXY983061 UOC983060:UOC983061 UEG983060:UEG983061 TUK983060:TUK983061 TKO983060:TKO983061 TAS983060:TAS983061 SQW983060:SQW983061 SHA983060:SHA983061 RXE983060:RXE983061 RNI983060:RNI983061 RDM983060:RDM983061 QTQ983060:QTQ983061 QJU983060:QJU983061 PZY983060:PZY983061 PQC983060:PQC983061 PGG983060:PGG983061 OWK983060:OWK983061 OMO983060:OMO983061 OCS983060:OCS983061 NSW983060:NSW983061 NJA983060:NJA983061 MZE983060:MZE983061 MPI983060:MPI983061 MFM983060:MFM983061 LVQ983060:LVQ983061 LLU983060:LLU983061 LBY983060:LBY983061 KSC983060:KSC983061 KIG983060:KIG983061 JYK983060:JYK983061 JOO983060:JOO983061 JES983060:JES983061 IUW983060:IUW983061 ILA983060:ILA983061 IBE983060:IBE983061 HRI983060:HRI983061 HHM983060:HHM983061 GXQ983060:GXQ983061 GNU983060:GNU983061 GDY983060:GDY983061 FUC983060:FUC983061 FKG983060:FKG983061 FAK983060:FAK983061 EQO983060:EQO983061 EGS983060:EGS983061 DWW983060:DWW983061 DNA983060:DNA983061 DDE983060:DDE983061 CTI983060:CTI983061 CJM983060:CJM983061 BZQ983060:BZQ983061 BPU983060:BPU983061 BFY983060:BFY983061 AWC983060:AWC983061 AMG983060:AMG983061 ACK983060:ACK983061 SO983060:SO983061 IS983060:IS983061 I983060:J983061 WVE917524:WVE917525 WLI917524:WLI917525 WBM917524:WBM917525 VRQ917524:VRQ917525 VHU917524:VHU917525 UXY917524:UXY917525 UOC917524:UOC917525 UEG917524:UEG917525 TUK917524:TUK917525 TKO917524:TKO917525 TAS917524:TAS917525 SQW917524:SQW917525 SHA917524:SHA917525 RXE917524:RXE917525 RNI917524:RNI917525 RDM917524:RDM917525 QTQ917524:QTQ917525 QJU917524:QJU917525 PZY917524:PZY917525 PQC917524:PQC917525 PGG917524:PGG917525 OWK917524:OWK917525 OMO917524:OMO917525 OCS917524:OCS917525 NSW917524:NSW917525 NJA917524:NJA917525 MZE917524:MZE917525 MPI917524:MPI917525 MFM917524:MFM917525 LVQ917524:LVQ917525 LLU917524:LLU917525 LBY917524:LBY917525 KSC917524:KSC917525 KIG917524:KIG917525 JYK917524:JYK917525 JOO917524:JOO917525 JES917524:JES917525 IUW917524:IUW917525 ILA917524:ILA917525 IBE917524:IBE917525 HRI917524:HRI917525 HHM917524:HHM917525 GXQ917524:GXQ917525 GNU917524:GNU917525 GDY917524:GDY917525 FUC917524:FUC917525 FKG917524:FKG917525 FAK917524:FAK917525 EQO917524:EQO917525 EGS917524:EGS917525 DWW917524:DWW917525 DNA917524:DNA917525 DDE917524:DDE917525 CTI917524:CTI917525 CJM917524:CJM917525 BZQ917524:BZQ917525 BPU917524:BPU917525 BFY917524:BFY917525 AWC917524:AWC917525 AMG917524:AMG917525 ACK917524:ACK917525 SO917524:SO917525 IS917524:IS917525 I917524:J917525 WVE851988:WVE851989 WLI851988:WLI851989 WBM851988:WBM851989 VRQ851988:VRQ851989 VHU851988:VHU851989 UXY851988:UXY851989 UOC851988:UOC851989 UEG851988:UEG851989 TUK851988:TUK851989 TKO851988:TKO851989 TAS851988:TAS851989 SQW851988:SQW851989 SHA851988:SHA851989 RXE851988:RXE851989 RNI851988:RNI851989 RDM851988:RDM851989 QTQ851988:QTQ851989 QJU851988:QJU851989 PZY851988:PZY851989 PQC851988:PQC851989 PGG851988:PGG851989 OWK851988:OWK851989 OMO851988:OMO851989 OCS851988:OCS851989 NSW851988:NSW851989 NJA851988:NJA851989 MZE851988:MZE851989 MPI851988:MPI851989 MFM851988:MFM851989 LVQ851988:LVQ851989 LLU851988:LLU851989 LBY851988:LBY851989 KSC851988:KSC851989 KIG851988:KIG851989 JYK851988:JYK851989 JOO851988:JOO851989 JES851988:JES851989 IUW851988:IUW851989 ILA851988:ILA851989 IBE851988:IBE851989 HRI851988:HRI851989 HHM851988:HHM851989 GXQ851988:GXQ851989 GNU851988:GNU851989 GDY851988:GDY851989 FUC851988:FUC851989 FKG851988:FKG851989 FAK851988:FAK851989 EQO851988:EQO851989 EGS851988:EGS851989 DWW851988:DWW851989 DNA851988:DNA851989 DDE851988:DDE851989 CTI851988:CTI851989 CJM851988:CJM851989 BZQ851988:BZQ851989 BPU851988:BPU851989 BFY851988:BFY851989 AWC851988:AWC851989 AMG851988:AMG851989 ACK851988:ACK851989 SO851988:SO851989 IS851988:IS851989 I851988:J851989 WVE786452:WVE786453 WLI786452:WLI786453 WBM786452:WBM786453 VRQ786452:VRQ786453 VHU786452:VHU786453 UXY786452:UXY786453 UOC786452:UOC786453 UEG786452:UEG786453 TUK786452:TUK786453 TKO786452:TKO786453 TAS786452:TAS786453 SQW786452:SQW786453 SHA786452:SHA786453 RXE786452:RXE786453 RNI786452:RNI786453 RDM786452:RDM786453 QTQ786452:QTQ786453 QJU786452:QJU786453 PZY786452:PZY786453 PQC786452:PQC786453 PGG786452:PGG786453 OWK786452:OWK786453 OMO786452:OMO786453 OCS786452:OCS786453 NSW786452:NSW786453 NJA786452:NJA786453 MZE786452:MZE786453 MPI786452:MPI786453 MFM786452:MFM786453 LVQ786452:LVQ786453 LLU786452:LLU786453 LBY786452:LBY786453 KSC786452:KSC786453 KIG786452:KIG786453 JYK786452:JYK786453 JOO786452:JOO786453 JES786452:JES786453 IUW786452:IUW786453 ILA786452:ILA786453 IBE786452:IBE786453 HRI786452:HRI786453 HHM786452:HHM786453 GXQ786452:GXQ786453 GNU786452:GNU786453 GDY786452:GDY786453 FUC786452:FUC786453 FKG786452:FKG786453 FAK786452:FAK786453 EQO786452:EQO786453 EGS786452:EGS786453 DWW786452:DWW786453 DNA786452:DNA786453 DDE786452:DDE786453 CTI786452:CTI786453 CJM786452:CJM786453 BZQ786452:BZQ786453 BPU786452:BPU786453 BFY786452:BFY786453 AWC786452:AWC786453 AMG786452:AMG786453 ACK786452:ACK786453 SO786452:SO786453 IS786452:IS786453 I786452:J786453 WVE720916:WVE720917 WLI720916:WLI720917 WBM720916:WBM720917 VRQ720916:VRQ720917 VHU720916:VHU720917 UXY720916:UXY720917 UOC720916:UOC720917 UEG720916:UEG720917 TUK720916:TUK720917 TKO720916:TKO720917 TAS720916:TAS720917 SQW720916:SQW720917 SHA720916:SHA720917 RXE720916:RXE720917 RNI720916:RNI720917 RDM720916:RDM720917 QTQ720916:QTQ720917 QJU720916:QJU720917 PZY720916:PZY720917 PQC720916:PQC720917 PGG720916:PGG720917 OWK720916:OWK720917 OMO720916:OMO720917 OCS720916:OCS720917 NSW720916:NSW720917 NJA720916:NJA720917 MZE720916:MZE720917 MPI720916:MPI720917 MFM720916:MFM720917 LVQ720916:LVQ720917 LLU720916:LLU720917 LBY720916:LBY720917 KSC720916:KSC720917 KIG720916:KIG720917 JYK720916:JYK720917 JOO720916:JOO720917 JES720916:JES720917 IUW720916:IUW720917 ILA720916:ILA720917 IBE720916:IBE720917 HRI720916:HRI720917 HHM720916:HHM720917 GXQ720916:GXQ720917 GNU720916:GNU720917 GDY720916:GDY720917 FUC720916:FUC720917 FKG720916:FKG720917 FAK720916:FAK720917 EQO720916:EQO720917 EGS720916:EGS720917 DWW720916:DWW720917 DNA720916:DNA720917 DDE720916:DDE720917 CTI720916:CTI720917 CJM720916:CJM720917 BZQ720916:BZQ720917 BPU720916:BPU720917 BFY720916:BFY720917 AWC720916:AWC720917 AMG720916:AMG720917 ACK720916:ACK720917 SO720916:SO720917 IS720916:IS720917 I720916:J720917 WVE655380:WVE655381 WLI655380:WLI655381 WBM655380:WBM655381 VRQ655380:VRQ655381 VHU655380:VHU655381 UXY655380:UXY655381 UOC655380:UOC655381 UEG655380:UEG655381 TUK655380:TUK655381 TKO655380:TKO655381 TAS655380:TAS655381 SQW655380:SQW655381 SHA655380:SHA655381 RXE655380:RXE655381 RNI655380:RNI655381 RDM655380:RDM655381 QTQ655380:QTQ655381 QJU655380:QJU655381 PZY655380:PZY655381 PQC655380:PQC655381 PGG655380:PGG655381 OWK655380:OWK655381 OMO655380:OMO655381 OCS655380:OCS655381 NSW655380:NSW655381 NJA655380:NJA655381 MZE655380:MZE655381 MPI655380:MPI655381 MFM655380:MFM655381 LVQ655380:LVQ655381 LLU655380:LLU655381 LBY655380:LBY655381 KSC655380:KSC655381 KIG655380:KIG655381 JYK655380:JYK655381 JOO655380:JOO655381 JES655380:JES655381 IUW655380:IUW655381 ILA655380:ILA655381 IBE655380:IBE655381 HRI655380:HRI655381 HHM655380:HHM655381 GXQ655380:GXQ655381 GNU655380:GNU655381 GDY655380:GDY655381 FUC655380:FUC655381 FKG655380:FKG655381 FAK655380:FAK655381 EQO655380:EQO655381 EGS655380:EGS655381 DWW655380:DWW655381 DNA655380:DNA655381 DDE655380:DDE655381 CTI655380:CTI655381 CJM655380:CJM655381 BZQ655380:BZQ655381 BPU655380:BPU655381 BFY655380:BFY655381 AWC655380:AWC655381 AMG655380:AMG655381 ACK655380:ACK655381 SO655380:SO655381 IS655380:IS655381 I655380:J655381 WVE589844:WVE589845 WLI589844:WLI589845 WBM589844:WBM589845 VRQ589844:VRQ589845 VHU589844:VHU589845 UXY589844:UXY589845 UOC589844:UOC589845 UEG589844:UEG589845 TUK589844:TUK589845 TKO589844:TKO589845 TAS589844:TAS589845 SQW589844:SQW589845 SHA589844:SHA589845 RXE589844:RXE589845 RNI589844:RNI589845 RDM589844:RDM589845 QTQ589844:QTQ589845 QJU589844:QJU589845 PZY589844:PZY589845 PQC589844:PQC589845 PGG589844:PGG589845 OWK589844:OWK589845 OMO589844:OMO589845 OCS589844:OCS589845 NSW589844:NSW589845 NJA589844:NJA589845 MZE589844:MZE589845 MPI589844:MPI589845 MFM589844:MFM589845 LVQ589844:LVQ589845 LLU589844:LLU589845 LBY589844:LBY589845 KSC589844:KSC589845 KIG589844:KIG589845 JYK589844:JYK589845 JOO589844:JOO589845 JES589844:JES589845 IUW589844:IUW589845 ILA589844:ILA589845 IBE589844:IBE589845 HRI589844:HRI589845 HHM589844:HHM589845 GXQ589844:GXQ589845 GNU589844:GNU589845 GDY589844:GDY589845 FUC589844:FUC589845 FKG589844:FKG589845 FAK589844:FAK589845 EQO589844:EQO589845 EGS589844:EGS589845 DWW589844:DWW589845 DNA589844:DNA589845 DDE589844:DDE589845 CTI589844:CTI589845 CJM589844:CJM589845 BZQ589844:BZQ589845 BPU589844:BPU589845 BFY589844:BFY589845 AWC589844:AWC589845 AMG589844:AMG589845 ACK589844:ACK589845 SO589844:SO589845 IS589844:IS589845 I589844:J589845 WVE524308:WVE524309 WLI524308:WLI524309 WBM524308:WBM524309 VRQ524308:VRQ524309 VHU524308:VHU524309 UXY524308:UXY524309 UOC524308:UOC524309 UEG524308:UEG524309 TUK524308:TUK524309 TKO524308:TKO524309 TAS524308:TAS524309 SQW524308:SQW524309 SHA524308:SHA524309 RXE524308:RXE524309 RNI524308:RNI524309 RDM524308:RDM524309 QTQ524308:QTQ524309 QJU524308:QJU524309 PZY524308:PZY524309 PQC524308:PQC524309 PGG524308:PGG524309 OWK524308:OWK524309 OMO524308:OMO524309 OCS524308:OCS524309 NSW524308:NSW524309 NJA524308:NJA524309 MZE524308:MZE524309 MPI524308:MPI524309 MFM524308:MFM524309 LVQ524308:LVQ524309 LLU524308:LLU524309 LBY524308:LBY524309 KSC524308:KSC524309 KIG524308:KIG524309 JYK524308:JYK524309 JOO524308:JOO524309 JES524308:JES524309 IUW524308:IUW524309 ILA524308:ILA524309 IBE524308:IBE524309 HRI524308:HRI524309 HHM524308:HHM524309 GXQ524308:GXQ524309 GNU524308:GNU524309 GDY524308:GDY524309 FUC524308:FUC524309 FKG524308:FKG524309 FAK524308:FAK524309 EQO524308:EQO524309 EGS524308:EGS524309 DWW524308:DWW524309 DNA524308:DNA524309 DDE524308:DDE524309 CTI524308:CTI524309 CJM524308:CJM524309 BZQ524308:BZQ524309 BPU524308:BPU524309 BFY524308:BFY524309 AWC524308:AWC524309 AMG524308:AMG524309 ACK524308:ACK524309 SO524308:SO524309 IS524308:IS524309 I524308:J524309 WVE458772:WVE458773 WLI458772:WLI458773 WBM458772:WBM458773 VRQ458772:VRQ458773 VHU458772:VHU458773 UXY458772:UXY458773 UOC458772:UOC458773 UEG458772:UEG458773 TUK458772:TUK458773 TKO458772:TKO458773 TAS458772:TAS458773 SQW458772:SQW458773 SHA458772:SHA458773 RXE458772:RXE458773 RNI458772:RNI458773 RDM458772:RDM458773 QTQ458772:QTQ458773 QJU458772:QJU458773 PZY458772:PZY458773 PQC458772:PQC458773 PGG458772:PGG458773 OWK458772:OWK458773 OMO458772:OMO458773 OCS458772:OCS458773 NSW458772:NSW458773 NJA458772:NJA458773 MZE458772:MZE458773 MPI458772:MPI458773 MFM458772:MFM458773 LVQ458772:LVQ458773 LLU458772:LLU458773 LBY458772:LBY458773 KSC458772:KSC458773 KIG458772:KIG458773 JYK458772:JYK458773 JOO458772:JOO458773 JES458772:JES458773 IUW458772:IUW458773 ILA458772:ILA458773 IBE458772:IBE458773 HRI458772:HRI458773 HHM458772:HHM458773 GXQ458772:GXQ458773 GNU458772:GNU458773 GDY458772:GDY458773 FUC458772:FUC458773 FKG458772:FKG458773 FAK458772:FAK458773 EQO458772:EQO458773 EGS458772:EGS458773 DWW458772:DWW458773 DNA458772:DNA458773 DDE458772:DDE458773 CTI458772:CTI458773 CJM458772:CJM458773 BZQ458772:BZQ458773 BPU458772:BPU458773 BFY458772:BFY458773 AWC458772:AWC458773 AMG458772:AMG458773 ACK458772:ACK458773 SO458772:SO458773 IS458772:IS458773 I458772:J458773 WVE393236:WVE393237 WLI393236:WLI393237 WBM393236:WBM393237 VRQ393236:VRQ393237 VHU393236:VHU393237 UXY393236:UXY393237 UOC393236:UOC393237 UEG393236:UEG393237 TUK393236:TUK393237 TKO393236:TKO393237 TAS393236:TAS393237 SQW393236:SQW393237 SHA393236:SHA393237 RXE393236:RXE393237 RNI393236:RNI393237 RDM393236:RDM393237 QTQ393236:QTQ393237 QJU393236:QJU393237 PZY393236:PZY393237 PQC393236:PQC393237 PGG393236:PGG393237 OWK393236:OWK393237 OMO393236:OMO393237 OCS393236:OCS393237 NSW393236:NSW393237 NJA393236:NJA393237 MZE393236:MZE393237 MPI393236:MPI393237 MFM393236:MFM393237 LVQ393236:LVQ393237 LLU393236:LLU393237 LBY393236:LBY393237 KSC393236:KSC393237 KIG393236:KIG393237 JYK393236:JYK393237 JOO393236:JOO393237 JES393236:JES393237 IUW393236:IUW393237 ILA393236:ILA393237 IBE393236:IBE393237 HRI393236:HRI393237 HHM393236:HHM393237 GXQ393236:GXQ393237 GNU393236:GNU393237 GDY393236:GDY393237 FUC393236:FUC393237 FKG393236:FKG393237 FAK393236:FAK393237 EQO393236:EQO393237 EGS393236:EGS393237 DWW393236:DWW393237 DNA393236:DNA393237 DDE393236:DDE393237 CTI393236:CTI393237 CJM393236:CJM393237 BZQ393236:BZQ393237 BPU393236:BPU393237 BFY393236:BFY393237 AWC393236:AWC393237 AMG393236:AMG393237 ACK393236:ACK393237 SO393236:SO393237 IS393236:IS393237 I393236:J393237 WVE327700:WVE327701 WLI327700:WLI327701 WBM327700:WBM327701 VRQ327700:VRQ327701 VHU327700:VHU327701 UXY327700:UXY327701 UOC327700:UOC327701 UEG327700:UEG327701 TUK327700:TUK327701 TKO327700:TKO327701 TAS327700:TAS327701 SQW327700:SQW327701 SHA327700:SHA327701 RXE327700:RXE327701 RNI327700:RNI327701 RDM327700:RDM327701 QTQ327700:QTQ327701 QJU327700:QJU327701 PZY327700:PZY327701 PQC327700:PQC327701 PGG327700:PGG327701 OWK327700:OWK327701 OMO327700:OMO327701 OCS327700:OCS327701 NSW327700:NSW327701 NJA327700:NJA327701 MZE327700:MZE327701 MPI327700:MPI327701 MFM327700:MFM327701 LVQ327700:LVQ327701 LLU327700:LLU327701 LBY327700:LBY327701 KSC327700:KSC327701 KIG327700:KIG327701 JYK327700:JYK327701 JOO327700:JOO327701 JES327700:JES327701 IUW327700:IUW327701 ILA327700:ILA327701 IBE327700:IBE327701 HRI327700:HRI327701 HHM327700:HHM327701 GXQ327700:GXQ327701 GNU327700:GNU327701 GDY327700:GDY327701 FUC327700:FUC327701 FKG327700:FKG327701 FAK327700:FAK327701 EQO327700:EQO327701 EGS327700:EGS327701 DWW327700:DWW327701 DNA327700:DNA327701 DDE327700:DDE327701 CTI327700:CTI327701 CJM327700:CJM327701 BZQ327700:BZQ327701 BPU327700:BPU327701 BFY327700:BFY327701 AWC327700:AWC327701 AMG327700:AMG327701 ACK327700:ACK327701 SO327700:SO327701 IS327700:IS327701 I327700:J327701 WVE262164:WVE262165 WLI262164:WLI262165 WBM262164:WBM262165 VRQ262164:VRQ262165 VHU262164:VHU262165 UXY262164:UXY262165 UOC262164:UOC262165 UEG262164:UEG262165 TUK262164:TUK262165 TKO262164:TKO262165 TAS262164:TAS262165 SQW262164:SQW262165 SHA262164:SHA262165 RXE262164:RXE262165 RNI262164:RNI262165 RDM262164:RDM262165 QTQ262164:QTQ262165 QJU262164:QJU262165 PZY262164:PZY262165 PQC262164:PQC262165 PGG262164:PGG262165 OWK262164:OWK262165 OMO262164:OMO262165 OCS262164:OCS262165 NSW262164:NSW262165 NJA262164:NJA262165 MZE262164:MZE262165 MPI262164:MPI262165 MFM262164:MFM262165 LVQ262164:LVQ262165 LLU262164:LLU262165 LBY262164:LBY262165 KSC262164:KSC262165 KIG262164:KIG262165 JYK262164:JYK262165 JOO262164:JOO262165 JES262164:JES262165 IUW262164:IUW262165 ILA262164:ILA262165 IBE262164:IBE262165 HRI262164:HRI262165 HHM262164:HHM262165 GXQ262164:GXQ262165 GNU262164:GNU262165 GDY262164:GDY262165 FUC262164:FUC262165 FKG262164:FKG262165 FAK262164:FAK262165 EQO262164:EQO262165 EGS262164:EGS262165 DWW262164:DWW262165 DNA262164:DNA262165 DDE262164:DDE262165 CTI262164:CTI262165 CJM262164:CJM262165 BZQ262164:BZQ262165 BPU262164:BPU262165 BFY262164:BFY262165 AWC262164:AWC262165 AMG262164:AMG262165 ACK262164:ACK262165 SO262164:SO262165 IS262164:IS262165 I262164:J262165 WVE196628:WVE196629 WLI196628:WLI196629 WBM196628:WBM196629 VRQ196628:VRQ196629 VHU196628:VHU196629 UXY196628:UXY196629 UOC196628:UOC196629 UEG196628:UEG196629 TUK196628:TUK196629 TKO196628:TKO196629 TAS196628:TAS196629 SQW196628:SQW196629 SHA196628:SHA196629 RXE196628:RXE196629 RNI196628:RNI196629 RDM196628:RDM196629 QTQ196628:QTQ196629 QJU196628:QJU196629 PZY196628:PZY196629 PQC196628:PQC196629 PGG196628:PGG196629 OWK196628:OWK196629 OMO196628:OMO196629 OCS196628:OCS196629 NSW196628:NSW196629 NJA196628:NJA196629 MZE196628:MZE196629 MPI196628:MPI196629 MFM196628:MFM196629 LVQ196628:LVQ196629 LLU196628:LLU196629 LBY196628:LBY196629 KSC196628:KSC196629 KIG196628:KIG196629 JYK196628:JYK196629 JOO196628:JOO196629 JES196628:JES196629 IUW196628:IUW196629 ILA196628:ILA196629 IBE196628:IBE196629 HRI196628:HRI196629 HHM196628:HHM196629 GXQ196628:GXQ196629 GNU196628:GNU196629 GDY196628:GDY196629 FUC196628:FUC196629 FKG196628:FKG196629 FAK196628:FAK196629 EQO196628:EQO196629 EGS196628:EGS196629 DWW196628:DWW196629 DNA196628:DNA196629 DDE196628:DDE196629 CTI196628:CTI196629 CJM196628:CJM196629 BZQ196628:BZQ196629 BPU196628:BPU196629 BFY196628:BFY196629 AWC196628:AWC196629 AMG196628:AMG196629 ACK196628:ACK196629 SO196628:SO196629 IS196628:IS196629 I196628:J196629 WVE131092:WVE131093 WLI131092:WLI131093 WBM131092:WBM131093 VRQ131092:VRQ131093 VHU131092:VHU131093 UXY131092:UXY131093 UOC131092:UOC131093 UEG131092:UEG131093 TUK131092:TUK131093 TKO131092:TKO131093 TAS131092:TAS131093 SQW131092:SQW131093 SHA131092:SHA131093 RXE131092:RXE131093 RNI131092:RNI131093 RDM131092:RDM131093 QTQ131092:QTQ131093 QJU131092:QJU131093 PZY131092:PZY131093 PQC131092:PQC131093 PGG131092:PGG131093 OWK131092:OWK131093 OMO131092:OMO131093 OCS131092:OCS131093 NSW131092:NSW131093 NJA131092:NJA131093 MZE131092:MZE131093 MPI131092:MPI131093 MFM131092:MFM131093 LVQ131092:LVQ131093 LLU131092:LLU131093 LBY131092:LBY131093 KSC131092:KSC131093 KIG131092:KIG131093 JYK131092:JYK131093 JOO131092:JOO131093 JES131092:JES131093 IUW131092:IUW131093 ILA131092:ILA131093 IBE131092:IBE131093 HRI131092:HRI131093 HHM131092:HHM131093 GXQ131092:GXQ131093 GNU131092:GNU131093 GDY131092:GDY131093 FUC131092:FUC131093 FKG131092:FKG131093 FAK131092:FAK131093 EQO131092:EQO131093 EGS131092:EGS131093 DWW131092:DWW131093 DNA131092:DNA131093 DDE131092:DDE131093 CTI131092:CTI131093 CJM131092:CJM131093 BZQ131092:BZQ131093 BPU131092:BPU131093 BFY131092:BFY131093 AWC131092:AWC131093 AMG131092:AMG131093 ACK131092:ACK131093 SO131092:SO131093 IS131092:IS131093 I131092:J131093 WVE65556:WVE65557 WLI65556:WLI65557 WBM65556:WBM65557 VRQ65556:VRQ65557 VHU65556:VHU65557 UXY65556:UXY65557 UOC65556:UOC65557 UEG65556:UEG65557 TUK65556:TUK65557 TKO65556:TKO65557 TAS65556:TAS65557 SQW65556:SQW65557 SHA65556:SHA65557 RXE65556:RXE65557 RNI65556:RNI65557 RDM65556:RDM65557 QTQ65556:QTQ65557 QJU65556:QJU65557 PZY65556:PZY65557 PQC65556:PQC65557 PGG65556:PGG65557 OWK65556:OWK65557 OMO65556:OMO65557 OCS65556:OCS65557 NSW65556:NSW65557 NJA65556:NJA65557 MZE65556:MZE65557 MPI65556:MPI65557 MFM65556:MFM65557 LVQ65556:LVQ65557 LLU65556:LLU65557 LBY65556:LBY65557 KSC65556:KSC65557 KIG65556:KIG65557 JYK65556:JYK65557 JOO65556:JOO65557 JES65556:JES65557 IUW65556:IUW65557 ILA65556:ILA65557 IBE65556:IBE65557 HRI65556:HRI65557 HHM65556:HHM65557 GXQ65556:GXQ65557 GNU65556:GNU65557 GDY65556:GDY65557 FUC65556:FUC65557 FKG65556:FKG65557 FAK65556:FAK65557 EQO65556:EQO65557 EGS65556:EGS65557 DWW65556:DWW65557 DNA65556:DNA65557 DDE65556:DDE65557 CTI65556:CTI65557 CJM65556:CJM65557 BZQ65556:BZQ65557 BPU65556:BPU65557 BFY65556:BFY65557 AWC65556:AWC65557 AMG65556:AMG65557 ACK65556:ACK65557 SO65556:SO65557 IS65556:IS65557 I65556:J65557 WVE983067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I983067:J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I917531:J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I851995:J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I786459:J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I720923:J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I655387:J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I589851:J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I524315:J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I458779:J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I393243:J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I327707:J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I262171:J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I196635:J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I131099:J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GW14:GW23 QS14:QS23 AAO14:AAO23 AKK14:AKK23 AUG14:AUG23 BEC14:BEC23 BNY14:BNY23 BXU14:BXU23 CHQ14:CHQ23 CRM14:CRM23 DBI14:DBI23 DLE14:DLE23 DVA14:DVA23 EEW14:EEW23 EOS14:EOS23 EYO14:EYO23 FIK14:FIK23 FSG14:FSG23 GCC14:GCC23 GLY14:GLY23 GVU14:GVU23 HFQ14:HFQ23 HPM14:HPM23 HZI14:HZI23 IJE14:IJE23 ITA14:ITA23 JCW14:JCW23 JMS14:JMS23 JWO14:JWO23 KGK14:KGK23 KQG14:KQG23 LAC14:LAC23 LJY14:LJY23 LTU14:LTU23 MDQ14:MDQ23 MNM14:MNM23 MXI14:MXI23 NHE14:NHE23 NRA14:NRA23 OAW14:OAW23 OKS14:OKS23 OUO14:OUO23 PEK14:PEK23 POG14:POG23 PYC14:PYC23 QHY14:QHY23 QRU14:QRU23 RBQ14:RBQ23 RLM14:RLM23 RVI14:RVI23 SFE14:SFE23 SPA14:SPA23 SYW14:SYW23 TIS14:TIS23 TSO14:TSO23 UCK14:UCK23 UMG14:UMG23 UWC14:UWC23 VFY14:VFY23 VPU14:VPU23 VZQ14:VZQ23 WJM14:WJM23 WTI14:WTI23" xr:uid="{06FBF957-57AC-4261-B6CB-A4CD23E7F40B}">
      <formula1>"Personnel,Fonctionnement,Prestations externes,Liés aux participants"</formula1>
    </dataValidation>
    <dataValidation type="list" allowBlank="1" showInputMessage="1" showErrorMessage="1" sqref="WVE982991:WVE983022 WLI982991:WLI983022 WBM982991:WBM983022 VRQ982991:VRQ983022 VHU982991:VHU983022 UXY982991:UXY983022 UOC982991:UOC983022 UEG982991:UEG983022 TUK982991:TUK983022 TKO982991:TKO983022 TAS982991:TAS983022 SQW982991:SQW983022 SHA982991:SHA983022 RXE982991:RXE983022 RNI982991:RNI983022 RDM982991:RDM983022 QTQ982991:QTQ983022 QJU982991:QJU983022 PZY982991:PZY983022 PQC982991:PQC983022 PGG982991:PGG983022 OWK982991:OWK983022 OMO982991:OMO983022 OCS982991:OCS983022 NSW982991:NSW983022 NJA982991:NJA983022 MZE982991:MZE983022 MPI982991:MPI983022 MFM982991:MFM983022 LVQ982991:LVQ983022 LLU982991:LLU983022 LBY982991:LBY983022 KSC982991:KSC983022 KIG982991:KIG983022 JYK982991:JYK983022 JOO982991:JOO983022 JES982991:JES983022 IUW982991:IUW983022 ILA982991:ILA983022 IBE982991:IBE983022 HRI982991:HRI983022 HHM982991:HHM983022 GXQ982991:GXQ983022 GNU982991:GNU983022 GDY982991:GDY983022 FUC982991:FUC983022 FKG982991:FKG983022 FAK982991:FAK983022 EQO982991:EQO983022 EGS982991:EGS983022 DWW982991:DWW983022 DNA982991:DNA983022 DDE982991:DDE983022 CTI982991:CTI983022 CJM982991:CJM983022 BZQ982991:BZQ983022 BPU982991:BPU983022 BFY982991:BFY983022 AWC982991:AWC983022 AMG982991:AMG983022 ACK982991:ACK983022 SO982991:SO983022 IS982991:IS983022 I982991:J983022 WVE917455:WVE917486 WLI917455:WLI917486 WBM917455:WBM917486 VRQ917455:VRQ917486 VHU917455:VHU917486 UXY917455:UXY917486 UOC917455:UOC917486 UEG917455:UEG917486 TUK917455:TUK917486 TKO917455:TKO917486 TAS917455:TAS917486 SQW917455:SQW917486 SHA917455:SHA917486 RXE917455:RXE917486 RNI917455:RNI917486 RDM917455:RDM917486 QTQ917455:QTQ917486 QJU917455:QJU917486 PZY917455:PZY917486 PQC917455:PQC917486 PGG917455:PGG917486 OWK917455:OWK917486 OMO917455:OMO917486 OCS917455:OCS917486 NSW917455:NSW917486 NJA917455:NJA917486 MZE917455:MZE917486 MPI917455:MPI917486 MFM917455:MFM917486 LVQ917455:LVQ917486 LLU917455:LLU917486 LBY917455:LBY917486 KSC917455:KSC917486 KIG917455:KIG917486 JYK917455:JYK917486 JOO917455:JOO917486 JES917455:JES917486 IUW917455:IUW917486 ILA917455:ILA917486 IBE917455:IBE917486 HRI917455:HRI917486 HHM917455:HHM917486 GXQ917455:GXQ917486 GNU917455:GNU917486 GDY917455:GDY917486 FUC917455:FUC917486 FKG917455:FKG917486 FAK917455:FAK917486 EQO917455:EQO917486 EGS917455:EGS917486 DWW917455:DWW917486 DNA917455:DNA917486 DDE917455:DDE917486 CTI917455:CTI917486 CJM917455:CJM917486 BZQ917455:BZQ917486 BPU917455:BPU917486 BFY917455:BFY917486 AWC917455:AWC917486 AMG917455:AMG917486 ACK917455:ACK917486 SO917455:SO917486 IS917455:IS917486 I917455:J917486 WVE851919:WVE851950 WLI851919:WLI851950 WBM851919:WBM851950 VRQ851919:VRQ851950 VHU851919:VHU851950 UXY851919:UXY851950 UOC851919:UOC851950 UEG851919:UEG851950 TUK851919:TUK851950 TKO851919:TKO851950 TAS851919:TAS851950 SQW851919:SQW851950 SHA851919:SHA851950 RXE851919:RXE851950 RNI851919:RNI851950 RDM851919:RDM851950 QTQ851919:QTQ851950 QJU851919:QJU851950 PZY851919:PZY851950 PQC851919:PQC851950 PGG851919:PGG851950 OWK851919:OWK851950 OMO851919:OMO851950 OCS851919:OCS851950 NSW851919:NSW851950 NJA851919:NJA851950 MZE851919:MZE851950 MPI851919:MPI851950 MFM851919:MFM851950 LVQ851919:LVQ851950 LLU851919:LLU851950 LBY851919:LBY851950 KSC851919:KSC851950 KIG851919:KIG851950 JYK851919:JYK851950 JOO851919:JOO851950 JES851919:JES851950 IUW851919:IUW851950 ILA851919:ILA851950 IBE851919:IBE851950 HRI851919:HRI851950 HHM851919:HHM851950 GXQ851919:GXQ851950 GNU851919:GNU851950 GDY851919:GDY851950 FUC851919:FUC851950 FKG851919:FKG851950 FAK851919:FAK851950 EQO851919:EQO851950 EGS851919:EGS851950 DWW851919:DWW851950 DNA851919:DNA851950 DDE851919:DDE851950 CTI851919:CTI851950 CJM851919:CJM851950 BZQ851919:BZQ851950 BPU851919:BPU851950 BFY851919:BFY851950 AWC851919:AWC851950 AMG851919:AMG851950 ACK851919:ACK851950 SO851919:SO851950 IS851919:IS851950 I851919:J851950 WVE786383:WVE786414 WLI786383:WLI786414 WBM786383:WBM786414 VRQ786383:VRQ786414 VHU786383:VHU786414 UXY786383:UXY786414 UOC786383:UOC786414 UEG786383:UEG786414 TUK786383:TUK786414 TKO786383:TKO786414 TAS786383:TAS786414 SQW786383:SQW786414 SHA786383:SHA786414 RXE786383:RXE786414 RNI786383:RNI786414 RDM786383:RDM786414 QTQ786383:QTQ786414 QJU786383:QJU786414 PZY786383:PZY786414 PQC786383:PQC786414 PGG786383:PGG786414 OWK786383:OWK786414 OMO786383:OMO786414 OCS786383:OCS786414 NSW786383:NSW786414 NJA786383:NJA786414 MZE786383:MZE786414 MPI786383:MPI786414 MFM786383:MFM786414 LVQ786383:LVQ786414 LLU786383:LLU786414 LBY786383:LBY786414 KSC786383:KSC786414 KIG786383:KIG786414 JYK786383:JYK786414 JOO786383:JOO786414 JES786383:JES786414 IUW786383:IUW786414 ILA786383:ILA786414 IBE786383:IBE786414 HRI786383:HRI786414 HHM786383:HHM786414 GXQ786383:GXQ786414 GNU786383:GNU786414 GDY786383:GDY786414 FUC786383:FUC786414 FKG786383:FKG786414 FAK786383:FAK786414 EQO786383:EQO786414 EGS786383:EGS786414 DWW786383:DWW786414 DNA786383:DNA786414 DDE786383:DDE786414 CTI786383:CTI786414 CJM786383:CJM786414 BZQ786383:BZQ786414 BPU786383:BPU786414 BFY786383:BFY786414 AWC786383:AWC786414 AMG786383:AMG786414 ACK786383:ACK786414 SO786383:SO786414 IS786383:IS786414 I786383:J786414 WVE720847:WVE720878 WLI720847:WLI720878 WBM720847:WBM720878 VRQ720847:VRQ720878 VHU720847:VHU720878 UXY720847:UXY720878 UOC720847:UOC720878 UEG720847:UEG720878 TUK720847:TUK720878 TKO720847:TKO720878 TAS720847:TAS720878 SQW720847:SQW720878 SHA720847:SHA720878 RXE720847:RXE720878 RNI720847:RNI720878 RDM720847:RDM720878 QTQ720847:QTQ720878 QJU720847:QJU720878 PZY720847:PZY720878 PQC720847:PQC720878 PGG720847:PGG720878 OWK720847:OWK720878 OMO720847:OMO720878 OCS720847:OCS720878 NSW720847:NSW720878 NJA720847:NJA720878 MZE720847:MZE720878 MPI720847:MPI720878 MFM720847:MFM720878 LVQ720847:LVQ720878 LLU720847:LLU720878 LBY720847:LBY720878 KSC720847:KSC720878 KIG720847:KIG720878 JYK720847:JYK720878 JOO720847:JOO720878 JES720847:JES720878 IUW720847:IUW720878 ILA720847:ILA720878 IBE720847:IBE720878 HRI720847:HRI720878 HHM720847:HHM720878 GXQ720847:GXQ720878 GNU720847:GNU720878 GDY720847:GDY720878 FUC720847:FUC720878 FKG720847:FKG720878 FAK720847:FAK720878 EQO720847:EQO720878 EGS720847:EGS720878 DWW720847:DWW720878 DNA720847:DNA720878 DDE720847:DDE720878 CTI720847:CTI720878 CJM720847:CJM720878 BZQ720847:BZQ720878 BPU720847:BPU720878 BFY720847:BFY720878 AWC720847:AWC720878 AMG720847:AMG720878 ACK720847:ACK720878 SO720847:SO720878 IS720847:IS720878 I720847:J720878 WVE655311:WVE655342 WLI655311:WLI655342 WBM655311:WBM655342 VRQ655311:VRQ655342 VHU655311:VHU655342 UXY655311:UXY655342 UOC655311:UOC655342 UEG655311:UEG655342 TUK655311:TUK655342 TKO655311:TKO655342 TAS655311:TAS655342 SQW655311:SQW655342 SHA655311:SHA655342 RXE655311:RXE655342 RNI655311:RNI655342 RDM655311:RDM655342 QTQ655311:QTQ655342 QJU655311:QJU655342 PZY655311:PZY655342 PQC655311:PQC655342 PGG655311:PGG655342 OWK655311:OWK655342 OMO655311:OMO655342 OCS655311:OCS655342 NSW655311:NSW655342 NJA655311:NJA655342 MZE655311:MZE655342 MPI655311:MPI655342 MFM655311:MFM655342 LVQ655311:LVQ655342 LLU655311:LLU655342 LBY655311:LBY655342 KSC655311:KSC655342 KIG655311:KIG655342 JYK655311:JYK655342 JOO655311:JOO655342 JES655311:JES655342 IUW655311:IUW655342 ILA655311:ILA655342 IBE655311:IBE655342 HRI655311:HRI655342 HHM655311:HHM655342 GXQ655311:GXQ655342 GNU655311:GNU655342 GDY655311:GDY655342 FUC655311:FUC655342 FKG655311:FKG655342 FAK655311:FAK655342 EQO655311:EQO655342 EGS655311:EGS655342 DWW655311:DWW655342 DNA655311:DNA655342 DDE655311:DDE655342 CTI655311:CTI655342 CJM655311:CJM655342 BZQ655311:BZQ655342 BPU655311:BPU655342 BFY655311:BFY655342 AWC655311:AWC655342 AMG655311:AMG655342 ACK655311:ACK655342 SO655311:SO655342 IS655311:IS655342 I655311:J655342 WVE589775:WVE589806 WLI589775:WLI589806 WBM589775:WBM589806 VRQ589775:VRQ589806 VHU589775:VHU589806 UXY589775:UXY589806 UOC589775:UOC589806 UEG589775:UEG589806 TUK589775:TUK589806 TKO589775:TKO589806 TAS589775:TAS589806 SQW589775:SQW589806 SHA589775:SHA589806 RXE589775:RXE589806 RNI589775:RNI589806 RDM589775:RDM589806 QTQ589775:QTQ589806 QJU589775:QJU589806 PZY589775:PZY589806 PQC589775:PQC589806 PGG589775:PGG589806 OWK589775:OWK589806 OMO589775:OMO589806 OCS589775:OCS589806 NSW589775:NSW589806 NJA589775:NJA589806 MZE589775:MZE589806 MPI589775:MPI589806 MFM589775:MFM589806 LVQ589775:LVQ589806 LLU589775:LLU589806 LBY589775:LBY589806 KSC589775:KSC589806 KIG589775:KIG589806 JYK589775:JYK589806 JOO589775:JOO589806 JES589775:JES589806 IUW589775:IUW589806 ILA589775:ILA589806 IBE589775:IBE589806 HRI589775:HRI589806 HHM589775:HHM589806 GXQ589775:GXQ589806 GNU589775:GNU589806 GDY589775:GDY589806 FUC589775:FUC589806 FKG589775:FKG589806 FAK589775:FAK589806 EQO589775:EQO589806 EGS589775:EGS589806 DWW589775:DWW589806 DNA589775:DNA589806 DDE589775:DDE589806 CTI589775:CTI589806 CJM589775:CJM589806 BZQ589775:BZQ589806 BPU589775:BPU589806 BFY589775:BFY589806 AWC589775:AWC589806 AMG589775:AMG589806 ACK589775:ACK589806 SO589775:SO589806 IS589775:IS589806 I589775:J589806 WVE524239:WVE524270 WLI524239:WLI524270 WBM524239:WBM524270 VRQ524239:VRQ524270 VHU524239:VHU524270 UXY524239:UXY524270 UOC524239:UOC524270 UEG524239:UEG524270 TUK524239:TUK524270 TKO524239:TKO524270 TAS524239:TAS524270 SQW524239:SQW524270 SHA524239:SHA524270 RXE524239:RXE524270 RNI524239:RNI524270 RDM524239:RDM524270 QTQ524239:QTQ524270 QJU524239:QJU524270 PZY524239:PZY524270 PQC524239:PQC524270 PGG524239:PGG524270 OWK524239:OWK524270 OMO524239:OMO524270 OCS524239:OCS524270 NSW524239:NSW524270 NJA524239:NJA524270 MZE524239:MZE524270 MPI524239:MPI524270 MFM524239:MFM524270 LVQ524239:LVQ524270 LLU524239:LLU524270 LBY524239:LBY524270 KSC524239:KSC524270 KIG524239:KIG524270 JYK524239:JYK524270 JOO524239:JOO524270 JES524239:JES524270 IUW524239:IUW524270 ILA524239:ILA524270 IBE524239:IBE524270 HRI524239:HRI524270 HHM524239:HHM524270 GXQ524239:GXQ524270 GNU524239:GNU524270 GDY524239:GDY524270 FUC524239:FUC524270 FKG524239:FKG524270 FAK524239:FAK524270 EQO524239:EQO524270 EGS524239:EGS524270 DWW524239:DWW524270 DNA524239:DNA524270 DDE524239:DDE524270 CTI524239:CTI524270 CJM524239:CJM524270 BZQ524239:BZQ524270 BPU524239:BPU524270 BFY524239:BFY524270 AWC524239:AWC524270 AMG524239:AMG524270 ACK524239:ACK524270 SO524239:SO524270 IS524239:IS524270 I524239:J524270 WVE458703:WVE458734 WLI458703:WLI458734 WBM458703:WBM458734 VRQ458703:VRQ458734 VHU458703:VHU458734 UXY458703:UXY458734 UOC458703:UOC458734 UEG458703:UEG458734 TUK458703:TUK458734 TKO458703:TKO458734 TAS458703:TAS458734 SQW458703:SQW458734 SHA458703:SHA458734 RXE458703:RXE458734 RNI458703:RNI458734 RDM458703:RDM458734 QTQ458703:QTQ458734 QJU458703:QJU458734 PZY458703:PZY458734 PQC458703:PQC458734 PGG458703:PGG458734 OWK458703:OWK458734 OMO458703:OMO458734 OCS458703:OCS458734 NSW458703:NSW458734 NJA458703:NJA458734 MZE458703:MZE458734 MPI458703:MPI458734 MFM458703:MFM458734 LVQ458703:LVQ458734 LLU458703:LLU458734 LBY458703:LBY458734 KSC458703:KSC458734 KIG458703:KIG458734 JYK458703:JYK458734 JOO458703:JOO458734 JES458703:JES458734 IUW458703:IUW458734 ILA458703:ILA458734 IBE458703:IBE458734 HRI458703:HRI458734 HHM458703:HHM458734 GXQ458703:GXQ458734 GNU458703:GNU458734 GDY458703:GDY458734 FUC458703:FUC458734 FKG458703:FKG458734 FAK458703:FAK458734 EQO458703:EQO458734 EGS458703:EGS458734 DWW458703:DWW458734 DNA458703:DNA458734 DDE458703:DDE458734 CTI458703:CTI458734 CJM458703:CJM458734 BZQ458703:BZQ458734 BPU458703:BPU458734 BFY458703:BFY458734 AWC458703:AWC458734 AMG458703:AMG458734 ACK458703:ACK458734 SO458703:SO458734 IS458703:IS458734 I458703:J458734 WVE393167:WVE393198 WLI393167:WLI393198 WBM393167:WBM393198 VRQ393167:VRQ393198 VHU393167:VHU393198 UXY393167:UXY393198 UOC393167:UOC393198 UEG393167:UEG393198 TUK393167:TUK393198 TKO393167:TKO393198 TAS393167:TAS393198 SQW393167:SQW393198 SHA393167:SHA393198 RXE393167:RXE393198 RNI393167:RNI393198 RDM393167:RDM393198 QTQ393167:QTQ393198 QJU393167:QJU393198 PZY393167:PZY393198 PQC393167:PQC393198 PGG393167:PGG393198 OWK393167:OWK393198 OMO393167:OMO393198 OCS393167:OCS393198 NSW393167:NSW393198 NJA393167:NJA393198 MZE393167:MZE393198 MPI393167:MPI393198 MFM393167:MFM393198 LVQ393167:LVQ393198 LLU393167:LLU393198 LBY393167:LBY393198 KSC393167:KSC393198 KIG393167:KIG393198 JYK393167:JYK393198 JOO393167:JOO393198 JES393167:JES393198 IUW393167:IUW393198 ILA393167:ILA393198 IBE393167:IBE393198 HRI393167:HRI393198 HHM393167:HHM393198 GXQ393167:GXQ393198 GNU393167:GNU393198 GDY393167:GDY393198 FUC393167:FUC393198 FKG393167:FKG393198 FAK393167:FAK393198 EQO393167:EQO393198 EGS393167:EGS393198 DWW393167:DWW393198 DNA393167:DNA393198 DDE393167:DDE393198 CTI393167:CTI393198 CJM393167:CJM393198 BZQ393167:BZQ393198 BPU393167:BPU393198 BFY393167:BFY393198 AWC393167:AWC393198 AMG393167:AMG393198 ACK393167:ACK393198 SO393167:SO393198 IS393167:IS393198 I393167:J393198 WVE327631:WVE327662 WLI327631:WLI327662 WBM327631:WBM327662 VRQ327631:VRQ327662 VHU327631:VHU327662 UXY327631:UXY327662 UOC327631:UOC327662 UEG327631:UEG327662 TUK327631:TUK327662 TKO327631:TKO327662 TAS327631:TAS327662 SQW327631:SQW327662 SHA327631:SHA327662 RXE327631:RXE327662 RNI327631:RNI327662 RDM327631:RDM327662 QTQ327631:QTQ327662 QJU327631:QJU327662 PZY327631:PZY327662 PQC327631:PQC327662 PGG327631:PGG327662 OWK327631:OWK327662 OMO327631:OMO327662 OCS327631:OCS327662 NSW327631:NSW327662 NJA327631:NJA327662 MZE327631:MZE327662 MPI327631:MPI327662 MFM327631:MFM327662 LVQ327631:LVQ327662 LLU327631:LLU327662 LBY327631:LBY327662 KSC327631:KSC327662 KIG327631:KIG327662 JYK327631:JYK327662 JOO327631:JOO327662 JES327631:JES327662 IUW327631:IUW327662 ILA327631:ILA327662 IBE327631:IBE327662 HRI327631:HRI327662 HHM327631:HHM327662 GXQ327631:GXQ327662 GNU327631:GNU327662 GDY327631:GDY327662 FUC327631:FUC327662 FKG327631:FKG327662 FAK327631:FAK327662 EQO327631:EQO327662 EGS327631:EGS327662 DWW327631:DWW327662 DNA327631:DNA327662 DDE327631:DDE327662 CTI327631:CTI327662 CJM327631:CJM327662 BZQ327631:BZQ327662 BPU327631:BPU327662 BFY327631:BFY327662 AWC327631:AWC327662 AMG327631:AMG327662 ACK327631:ACK327662 SO327631:SO327662 IS327631:IS327662 I327631:J327662 WVE262095:WVE262126 WLI262095:WLI262126 WBM262095:WBM262126 VRQ262095:VRQ262126 VHU262095:VHU262126 UXY262095:UXY262126 UOC262095:UOC262126 UEG262095:UEG262126 TUK262095:TUK262126 TKO262095:TKO262126 TAS262095:TAS262126 SQW262095:SQW262126 SHA262095:SHA262126 RXE262095:RXE262126 RNI262095:RNI262126 RDM262095:RDM262126 QTQ262095:QTQ262126 QJU262095:QJU262126 PZY262095:PZY262126 PQC262095:PQC262126 PGG262095:PGG262126 OWK262095:OWK262126 OMO262095:OMO262126 OCS262095:OCS262126 NSW262095:NSW262126 NJA262095:NJA262126 MZE262095:MZE262126 MPI262095:MPI262126 MFM262095:MFM262126 LVQ262095:LVQ262126 LLU262095:LLU262126 LBY262095:LBY262126 KSC262095:KSC262126 KIG262095:KIG262126 JYK262095:JYK262126 JOO262095:JOO262126 JES262095:JES262126 IUW262095:IUW262126 ILA262095:ILA262126 IBE262095:IBE262126 HRI262095:HRI262126 HHM262095:HHM262126 GXQ262095:GXQ262126 GNU262095:GNU262126 GDY262095:GDY262126 FUC262095:FUC262126 FKG262095:FKG262126 FAK262095:FAK262126 EQO262095:EQO262126 EGS262095:EGS262126 DWW262095:DWW262126 DNA262095:DNA262126 DDE262095:DDE262126 CTI262095:CTI262126 CJM262095:CJM262126 BZQ262095:BZQ262126 BPU262095:BPU262126 BFY262095:BFY262126 AWC262095:AWC262126 AMG262095:AMG262126 ACK262095:ACK262126 SO262095:SO262126 IS262095:IS262126 I262095:J262126 WVE196559:WVE196590 WLI196559:WLI196590 WBM196559:WBM196590 VRQ196559:VRQ196590 VHU196559:VHU196590 UXY196559:UXY196590 UOC196559:UOC196590 UEG196559:UEG196590 TUK196559:TUK196590 TKO196559:TKO196590 TAS196559:TAS196590 SQW196559:SQW196590 SHA196559:SHA196590 RXE196559:RXE196590 RNI196559:RNI196590 RDM196559:RDM196590 QTQ196559:QTQ196590 QJU196559:QJU196590 PZY196559:PZY196590 PQC196559:PQC196590 PGG196559:PGG196590 OWK196559:OWK196590 OMO196559:OMO196590 OCS196559:OCS196590 NSW196559:NSW196590 NJA196559:NJA196590 MZE196559:MZE196590 MPI196559:MPI196590 MFM196559:MFM196590 LVQ196559:LVQ196590 LLU196559:LLU196590 LBY196559:LBY196590 KSC196559:KSC196590 KIG196559:KIG196590 JYK196559:JYK196590 JOO196559:JOO196590 JES196559:JES196590 IUW196559:IUW196590 ILA196559:ILA196590 IBE196559:IBE196590 HRI196559:HRI196590 HHM196559:HHM196590 GXQ196559:GXQ196590 GNU196559:GNU196590 GDY196559:GDY196590 FUC196559:FUC196590 FKG196559:FKG196590 FAK196559:FAK196590 EQO196559:EQO196590 EGS196559:EGS196590 DWW196559:DWW196590 DNA196559:DNA196590 DDE196559:DDE196590 CTI196559:CTI196590 CJM196559:CJM196590 BZQ196559:BZQ196590 BPU196559:BPU196590 BFY196559:BFY196590 AWC196559:AWC196590 AMG196559:AMG196590 ACK196559:ACK196590 SO196559:SO196590 IS196559:IS196590 I196559:J196590 WVE131023:WVE131054 WLI131023:WLI131054 WBM131023:WBM131054 VRQ131023:VRQ131054 VHU131023:VHU131054 UXY131023:UXY131054 UOC131023:UOC131054 UEG131023:UEG131054 TUK131023:TUK131054 TKO131023:TKO131054 TAS131023:TAS131054 SQW131023:SQW131054 SHA131023:SHA131054 RXE131023:RXE131054 RNI131023:RNI131054 RDM131023:RDM131054 QTQ131023:QTQ131054 QJU131023:QJU131054 PZY131023:PZY131054 PQC131023:PQC131054 PGG131023:PGG131054 OWK131023:OWK131054 OMO131023:OMO131054 OCS131023:OCS131054 NSW131023:NSW131054 NJA131023:NJA131054 MZE131023:MZE131054 MPI131023:MPI131054 MFM131023:MFM131054 LVQ131023:LVQ131054 LLU131023:LLU131054 LBY131023:LBY131054 KSC131023:KSC131054 KIG131023:KIG131054 JYK131023:JYK131054 JOO131023:JOO131054 JES131023:JES131054 IUW131023:IUW131054 ILA131023:ILA131054 IBE131023:IBE131054 HRI131023:HRI131054 HHM131023:HHM131054 GXQ131023:GXQ131054 GNU131023:GNU131054 GDY131023:GDY131054 FUC131023:FUC131054 FKG131023:FKG131054 FAK131023:FAK131054 EQO131023:EQO131054 EGS131023:EGS131054 DWW131023:DWW131054 DNA131023:DNA131054 DDE131023:DDE131054 CTI131023:CTI131054 CJM131023:CJM131054 BZQ131023:BZQ131054 BPU131023:BPU131054 BFY131023:BFY131054 AWC131023:AWC131054 AMG131023:AMG131054 ACK131023:ACK131054 SO131023:SO131054 IS131023:IS131054 I131023:J131054 WVE65487:WVE65518 WLI65487:WLI65518 WBM65487:WBM65518 VRQ65487:VRQ65518 VHU65487:VHU65518 UXY65487:UXY65518 UOC65487:UOC65518 UEG65487:UEG65518 TUK65487:TUK65518 TKO65487:TKO65518 TAS65487:TAS65518 SQW65487:SQW65518 SHA65487:SHA65518 RXE65487:RXE65518 RNI65487:RNI65518 RDM65487:RDM65518 QTQ65487:QTQ65518 QJU65487:QJU65518 PZY65487:PZY65518 PQC65487:PQC65518 PGG65487:PGG65518 OWK65487:OWK65518 OMO65487:OMO65518 OCS65487:OCS65518 NSW65487:NSW65518 NJA65487:NJA65518 MZE65487:MZE65518 MPI65487:MPI65518 MFM65487:MFM65518 LVQ65487:LVQ65518 LLU65487:LLU65518 LBY65487:LBY65518 KSC65487:KSC65518 KIG65487:KIG65518 JYK65487:JYK65518 JOO65487:JOO65518 JES65487:JES65518 IUW65487:IUW65518 ILA65487:ILA65518 IBE65487:IBE65518 HRI65487:HRI65518 HHM65487:HHM65518 GXQ65487:GXQ65518 GNU65487:GNU65518 GDY65487:GDY65518 FUC65487:FUC65518 FKG65487:FKG65518 FAK65487:FAK65518 EQO65487:EQO65518 EGS65487:EGS65518 DWW65487:DWW65518 DNA65487:DNA65518 DDE65487:DDE65518 CTI65487:CTI65518 CJM65487:CJM65518 BZQ65487:BZQ65518 BPU65487:BPU65518 BFY65487:BFY65518 AWC65487:AWC65518 AMG65487:AMG65518 ACK65487:ACK65518 SO65487:SO65518 IS65487:IS65518 I65487:J65518 WVE983029:WVE983037 WLI983029:WLI983037 WBM983029:WBM983037 VRQ983029:VRQ983037 VHU983029:VHU983037 UXY983029:UXY983037 UOC983029:UOC983037 UEG983029:UEG983037 TUK983029:TUK983037 TKO983029:TKO983037 TAS983029:TAS983037 SQW983029:SQW983037 SHA983029:SHA983037 RXE983029:RXE983037 RNI983029:RNI983037 RDM983029:RDM983037 QTQ983029:QTQ983037 QJU983029:QJU983037 PZY983029:PZY983037 PQC983029:PQC983037 PGG983029:PGG983037 OWK983029:OWK983037 OMO983029:OMO983037 OCS983029:OCS983037 NSW983029:NSW983037 NJA983029:NJA983037 MZE983029:MZE983037 MPI983029:MPI983037 MFM983029:MFM983037 LVQ983029:LVQ983037 LLU983029:LLU983037 LBY983029:LBY983037 KSC983029:KSC983037 KIG983029:KIG983037 JYK983029:JYK983037 JOO983029:JOO983037 JES983029:JES983037 IUW983029:IUW983037 ILA983029:ILA983037 IBE983029:IBE983037 HRI983029:HRI983037 HHM983029:HHM983037 GXQ983029:GXQ983037 GNU983029:GNU983037 GDY983029:GDY983037 FUC983029:FUC983037 FKG983029:FKG983037 FAK983029:FAK983037 EQO983029:EQO983037 EGS983029:EGS983037 DWW983029:DWW983037 DNA983029:DNA983037 DDE983029:DDE983037 CTI983029:CTI983037 CJM983029:CJM983037 BZQ983029:BZQ983037 BPU983029:BPU983037 BFY983029:BFY983037 AWC983029:AWC983037 AMG983029:AMG983037 ACK983029:ACK983037 SO983029:SO983037 IS983029:IS983037 I983029:J983037 WVE917493:WVE917501 WLI917493:WLI917501 WBM917493:WBM917501 VRQ917493:VRQ917501 VHU917493:VHU917501 UXY917493:UXY917501 UOC917493:UOC917501 UEG917493:UEG917501 TUK917493:TUK917501 TKO917493:TKO917501 TAS917493:TAS917501 SQW917493:SQW917501 SHA917493:SHA917501 RXE917493:RXE917501 RNI917493:RNI917501 RDM917493:RDM917501 QTQ917493:QTQ917501 QJU917493:QJU917501 PZY917493:PZY917501 PQC917493:PQC917501 PGG917493:PGG917501 OWK917493:OWK917501 OMO917493:OMO917501 OCS917493:OCS917501 NSW917493:NSW917501 NJA917493:NJA917501 MZE917493:MZE917501 MPI917493:MPI917501 MFM917493:MFM917501 LVQ917493:LVQ917501 LLU917493:LLU917501 LBY917493:LBY917501 KSC917493:KSC917501 KIG917493:KIG917501 JYK917493:JYK917501 JOO917493:JOO917501 JES917493:JES917501 IUW917493:IUW917501 ILA917493:ILA917501 IBE917493:IBE917501 HRI917493:HRI917501 HHM917493:HHM917501 GXQ917493:GXQ917501 GNU917493:GNU917501 GDY917493:GDY917501 FUC917493:FUC917501 FKG917493:FKG917501 FAK917493:FAK917501 EQO917493:EQO917501 EGS917493:EGS917501 DWW917493:DWW917501 DNA917493:DNA917501 DDE917493:DDE917501 CTI917493:CTI917501 CJM917493:CJM917501 BZQ917493:BZQ917501 BPU917493:BPU917501 BFY917493:BFY917501 AWC917493:AWC917501 AMG917493:AMG917501 ACK917493:ACK917501 SO917493:SO917501 IS917493:IS917501 I917493:J917501 WVE851957:WVE851965 WLI851957:WLI851965 WBM851957:WBM851965 VRQ851957:VRQ851965 VHU851957:VHU851965 UXY851957:UXY851965 UOC851957:UOC851965 UEG851957:UEG851965 TUK851957:TUK851965 TKO851957:TKO851965 TAS851957:TAS851965 SQW851957:SQW851965 SHA851957:SHA851965 RXE851957:RXE851965 RNI851957:RNI851965 RDM851957:RDM851965 QTQ851957:QTQ851965 QJU851957:QJU851965 PZY851957:PZY851965 PQC851957:PQC851965 PGG851957:PGG851965 OWK851957:OWK851965 OMO851957:OMO851965 OCS851957:OCS851965 NSW851957:NSW851965 NJA851957:NJA851965 MZE851957:MZE851965 MPI851957:MPI851965 MFM851957:MFM851965 LVQ851957:LVQ851965 LLU851957:LLU851965 LBY851957:LBY851965 KSC851957:KSC851965 KIG851957:KIG851965 JYK851957:JYK851965 JOO851957:JOO851965 JES851957:JES851965 IUW851957:IUW851965 ILA851957:ILA851965 IBE851957:IBE851965 HRI851957:HRI851965 HHM851957:HHM851965 GXQ851957:GXQ851965 GNU851957:GNU851965 GDY851957:GDY851965 FUC851957:FUC851965 FKG851957:FKG851965 FAK851957:FAK851965 EQO851957:EQO851965 EGS851957:EGS851965 DWW851957:DWW851965 DNA851957:DNA851965 DDE851957:DDE851965 CTI851957:CTI851965 CJM851957:CJM851965 BZQ851957:BZQ851965 BPU851957:BPU851965 BFY851957:BFY851965 AWC851957:AWC851965 AMG851957:AMG851965 ACK851957:ACK851965 SO851957:SO851965 IS851957:IS851965 I851957:J851965 WVE786421:WVE786429 WLI786421:WLI786429 WBM786421:WBM786429 VRQ786421:VRQ786429 VHU786421:VHU786429 UXY786421:UXY786429 UOC786421:UOC786429 UEG786421:UEG786429 TUK786421:TUK786429 TKO786421:TKO786429 TAS786421:TAS786429 SQW786421:SQW786429 SHA786421:SHA786429 RXE786421:RXE786429 RNI786421:RNI786429 RDM786421:RDM786429 QTQ786421:QTQ786429 QJU786421:QJU786429 PZY786421:PZY786429 PQC786421:PQC786429 PGG786421:PGG786429 OWK786421:OWK786429 OMO786421:OMO786429 OCS786421:OCS786429 NSW786421:NSW786429 NJA786421:NJA786429 MZE786421:MZE786429 MPI786421:MPI786429 MFM786421:MFM786429 LVQ786421:LVQ786429 LLU786421:LLU786429 LBY786421:LBY786429 KSC786421:KSC786429 KIG786421:KIG786429 JYK786421:JYK786429 JOO786421:JOO786429 JES786421:JES786429 IUW786421:IUW786429 ILA786421:ILA786429 IBE786421:IBE786429 HRI786421:HRI786429 HHM786421:HHM786429 GXQ786421:GXQ786429 GNU786421:GNU786429 GDY786421:GDY786429 FUC786421:FUC786429 FKG786421:FKG786429 FAK786421:FAK786429 EQO786421:EQO786429 EGS786421:EGS786429 DWW786421:DWW786429 DNA786421:DNA786429 DDE786421:DDE786429 CTI786421:CTI786429 CJM786421:CJM786429 BZQ786421:BZQ786429 BPU786421:BPU786429 BFY786421:BFY786429 AWC786421:AWC786429 AMG786421:AMG786429 ACK786421:ACK786429 SO786421:SO786429 IS786421:IS786429 I786421:J786429 WVE720885:WVE720893 WLI720885:WLI720893 WBM720885:WBM720893 VRQ720885:VRQ720893 VHU720885:VHU720893 UXY720885:UXY720893 UOC720885:UOC720893 UEG720885:UEG720893 TUK720885:TUK720893 TKO720885:TKO720893 TAS720885:TAS720893 SQW720885:SQW720893 SHA720885:SHA720893 RXE720885:RXE720893 RNI720885:RNI720893 RDM720885:RDM720893 QTQ720885:QTQ720893 QJU720885:QJU720893 PZY720885:PZY720893 PQC720885:PQC720893 PGG720885:PGG720893 OWK720885:OWK720893 OMO720885:OMO720893 OCS720885:OCS720893 NSW720885:NSW720893 NJA720885:NJA720893 MZE720885:MZE720893 MPI720885:MPI720893 MFM720885:MFM720893 LVQ720885:LVQ720893 LLU720885:LLU720893 LBY720885:LBY720893 KSC720885:KSC720893 KIG720885:KIG720893 JYK720885:JYK720893 JOO720885:JOO720893 JES720885:JES720893 IUW720885:IUW720893 ILA720885:ILA720893 IBE720885:IBE720893 HRI720885:HRI720893 HHM720885:HHM720893 GXQ720885:GXQ720893 GNU720885:GNU720893 GDY720885:GDY720893 FUC720885:FUC720893 FKG720885:FKG720893 FAK720885:FAK720893 EQO720885:EQO720893 EGS720885:EGS720893 DWW720885:DWW720893 DNA720885:DNA720893 DDE720885:DDE720893 CTI720885:CTI720893 CJM720885:CJM720893 BZQ720885:BZQ720893 BPU720885:BPU720893 BFY720885:BFY720893 AWC720885:AWC720893 AMG720885:AMG720893 ACK720885:ACK720893 SO720885:SO720893 IS720885:IS720893 I720885:J720893 WVE655349:WVE655357 WLI655349:WLI655357 WBM655349:WBM655357 VRQ655349:VRQ655357 VHU655349:VHU655357 UXY655349:UXY655357 UOC655349:UOC655357 UEG655349:UEG655357 TUK655349:TUK655357 TKO655349:TKO655357 TAS655349:TAS655357 SQW655349:SQW655357 SHA655349:SHA655357 RXE655349:RXE655357 RNI655349:RNI655357 RDM655349:RDM655357 QTQ655349:QTQ655357 QJU655349:QJU655357 PZY655349:PZY655357 PQC655349:PQC655357 PGG655349:PGG655357 OWK655349:OWK655357 OMO655349:OMO655357 OCS655349:OCS655357 NSW655349:NSW655357 NJA655349:NJA655357 MZE655349:MZE655357 MPI655349:MPI655357 MFM655349:MFM655357 LVQ655349:LVQ655357 LLU655349:LLU655357 LBY655349:LBY655357 KSC655349:KSC655357 KIG655349:KIG655357 JYK655349:JYK655357 JOO655349:JOO655357 JES655349:JES655357 IUW655349:IUW655357 ILA655349:ILA655357 IBE655349:IBE655357 HRI655349:HRI655357 HHM655349:HHM655357 GXQ655349:GXQ655357 GNU655349:GNU655357 GDY655349:GDY655357 FUC655349:FUC655357 FKG655349:FKG655357 FAK655349:FAK655357 EQO655349:EQO655357 EGS655349:EGS655357 DWW655349:DWW655357 DNA655349:DNA655357 DDE655349:DDE655357 CTI655349:CTI655357 CJM655349:CJM655357 BZQ655349:BZQ655357 BPU655349:BPU655357 BFY655349:BFY655357 AWC655349:AWC655357 AMG655349:AMG655357 ACK655349:ACK655357 SO655349:SO655357 IS655349:IS655357 I655349:J655357 WVE589813:WVE589821 WLI589813:WLI589821 WBM589813:WBM589821 VRQ589813:VRQ589821 VHU589813:VHU589821 UXY589813:UXY589821 UOC589813:UOC589821 UEG589813:UEG589821 TUK589813:TUK589821 TKO589813:TKO589821 TAS589813:TAS589821 SQW589813:SQW589821 SHA589813:SHA589821 RXE589813:RXE589821 RNI589813:RNI589821 RDM589813:RDM589821 QTQ589813:QTQ589821 QJU589813:QJU589821 PZY589813:PZY589821 PQC589813:PQC589821 PGG589813:PGG589821 OWK589813:OWK589821 OMO589813:OMO589821 OCS589813:OCS589821 NSW589813:NSW589821 NJA589813:NJA589821 MZE589813:MZE589821 MPI589813:MPI589821 MFM589813:MFM589821 LVQ589813:LVQ589821 LLU589813:LLU589821 LBY589813:LBY589821 KSC589813:KSC589821 KIG589813:KIG589821 JYK589813:JYK589821 JOO589813:JOO589821 JES589813:JES589821 IUW589813:IUW589821 ILA589813:ILA589821 IBE589813:IBE589821 HRI589813:HRI589821 HHM589813:HHM589821 GXQ589813:GXQ589821 GNU589813:GNU589821 GDY589813:GDY589821 FUC589813:FUC589821 FKG589813:FKG589821 FAK589813:FAK589821 EQO589813:EQO589821 EGS589813:EGS589821 DWW589813:DWW589821 DNA589813:DNA589821 DDE589813:DDE589821 CTI589813:CTI589821 CJM589813:CJM589821 BZQ589813:BZQ589821 BPU589813:BPU589821 BFY589813:BFY589821 AWC589813:AWC589821 AMG589813:AMG589821 ACK589813:ACK589821 SO589813:SO589821 IS589813:IS589821 I589813:J589821 WVE524277:WVE524285 WLI524277:WLI524285 WBM524277:WBM524285 VRQ524277:VRQ524285 VHU524277:VHU524285 UXY524277:UXY524285 UOC524277:UOC524285 UEG524277:UEG524285 TUK524277:TUK524285 TKO524277:TKO524285 TAS524277:TAS524285 SQW524277:SQW524285 SHA524277:SHA524285 RXE524277:RXE524285 RNI524277:RNI524285 RDM524277:RDM524285 QTQ524277:QTQ524285 QJU524277:QJU524285 PZY524277:PZY524285 PQC524277:PQC524285 PGG524277:PGG524285 OWK524277:OWK524285 OMO524277:OMO524285 OCS524277:OCS524285 NSW524277:NSW524285 NJA524277:NJA524285 MZE524277:MZE524285 MPI524277:MPI524285 MFM524277:MFM524285 LVQ524277:LVQ524285 LLU524277:LLU524285 LBY524277:LBY524285 KSC524277:KSC524285 KIG524277:KIG524285 JYK524277:JYK524285 JOO524277:JOO524285 JES524277:JES524285 IUW524277:IUW524285 ILA524277:ILA524285 IBE524277:IBE524285 HRI524277:HRI524285 HHM524277:HHM524285 GXQ524277:GXQ524285 GNU524277:GNU524285 GDY524277:GDY524285 FUC524277:FUC524285 FKG524277:FKG524285 FAK524277:FAK524285 EQO524277:EQO524285 EGS524277:EGS524285 DWW524277:DWW524285 DNA524277:DNA524285 DDE524277:DDE524285 CTI524277:CTI524285 CJM524277:CJM524285 BZQ524277:BZQ524285 BPU524277:BPU524285 BFY524277:BFY524285 AWC524277:AWC524285 AMG524277:AMG524285 ACK524277:ACK524285 SO524277:SO524285 IS524277:IS524285 I524277:J524285 WVE458741:WVE458749 WLI458741:WLI458749 WBM458741:WBM458749 VRQ458741:VRQ458749 VHU458741:VHU458749 UXY458741:UXY458749 UOC458741:UOC458749 UEG458741:UEG458749 TUK458741:TUK458749 TKO458741:TKO458749 TAS458741:TAS458749 SQW458741:SQW458749 SHA458741:SHA458749 RXE458741:RXE458749 RNI458741:RNI458749 RDM458741:RDM458749 QTQ458741:QTQ458749 QJU458741:QJU458749 PZY458741:PZY458749 PQC458741:PQC458749 PGG458741:PGG458749 OWK458741:OWK458749 OMO458741:OMO458749 OCS458741:OCS458749 NSW458741:NSW458749 NJA458741:NJA458749 MZE458741:MZE458749 MPI458741:MPI458749 MFM458741:MFM458749 LVQ458741:LVQ458749 LLU458741:LLU458749 LBY458741:LBY458749 KSC458741:KSC458749 KIG458741:KIG458749 JYK458741:JYK458749 JOO458741:JOO458749 JES458741:JES458749 IUW458741:IUW458749 ILA458741:ILA458749 IBE458741:IBE458749 HRI458741:HRI458749 HHM458741:HHM458749 GXQ458741:GXQ458749 GNU458741:GNU458749 GDY458741:GDY458749 FUC458741:FUC458749 FKG458741:FKG458749 FAK458741:FAK458749 EQO458741:EQO458749 EGS458741:EGS458749 DWW458741:DWW458749 DNA458741:DNA458749 DDE458741:DDE458749 CTI458741:CTI458749 CJM458741:CJM458749 BZQ458741:BZQ458749 BPU458741:BPU458749 BFY458741:BFY458749 AWC458741:AWC458749 AMG458741:AMG458749 ACK458741:ACK458749 SO458741:SO458749 IS458741:IS458749 I458741:J458749 WVE393205:WVE393213 WLI393205:WLI393213 WBM393205:WBM393213 VRQ393205:VRQ393213 VHU393205:VHU393213 UXY393205:UXY393213 UOC393205:UOC393213 UEG393205:UEG393213 TUK393205:TUK393213 TKO393205:TKO393213 TAS393205:TAS393213 SQW393205:SQW393213 SHA393205:SHA393213 RXE393205:RXE393213 RNI393205:RNI393213 RDM393205:RDM393213 QTQ393205:QTQ393213 QJU393205:QJU393213 PZY393205:PZY393213 PQC393205:PQC393213 PGG393205:PGG393213 OWK393205:OWK393213 OMO393205:OMO393213 OCS393205:OCS393213 NSW393205:NSW393213 NJA393205:NJA393213 MZE393205:MZE393213 MPI393205:MPI393213 MFM393205:MFM393213 LVQ393205:LVQ393213 LLU393205:LLU393213 LBY393205:LBY393213 KSC393205:KSC393213 KIG393205:KIG393213 JYK393205:JYK393213 JOO393205:JOO393213 JES393205:JES393213 IUW393205:IUW393213 ILA393205:ILA393213 IBE393205:IBE393213 HRI393205:HRI393213 HHM393205:HHM393213 GXQ393205:GXQ393213 GNU393205:GNU393213 GDY393205:GDY393213 FUC393205:FUC393213 FKG393205:FKG393213 FAK393205:FAK393213 EQO393205:EQO393213 EGS393205:EGS393213 DWW393205:DWW393213 DNA393205:DNA393213 DDE393205:DDE393213 CTI393205:CTI393213 CJM393205:CJM393213 BZQ393205:BZQ393213 BPU393205:BPU393213 BFY393205:BFY393213 AWC393205:AWC393213 AMG393205:AMG393213 ACK393205:ACK393213 SO393205:SO393213 IS393205:IS393213 I393205:J393213 WVE327669:WVE327677 WLI327669:WLI327677 WBM327669:WBM327677 VRQ327669:VRQ327677 VHU327669:VHU327677 UXY327669:UXY327677 UOC327669:UOC327677 UEG327669:UEG327677 TUK327669:TUK327677 TKO327669:TKO327677 TAS327669:TAS327677 SQW327669:SQW327677 SHA327669:SHA327677 RXE327669:RXE327677 RNI327669:RNI327677 RDM327669:RDM327677 QTQ327669:QTQ327677 QJU327669:QJU327677 PZY327669:PZY327677 PQC327669:PQC327677 PGG327669:PGG327677 OWK327669:OWK327677 OMO327669:OMO327677 OCS327669:OCS327677 NSW327669:NSW327677 NJA327669:NJA327677 MZE327669:MZE327677 MPI327669:MPI327677 MFM327669:MFM327677 LVQ327669:LVQ327677 LLU327669:LLU327677 LBY327669:LBY327677 KSC327669:KSC327677 KIG327669:KIG327677 JYK327669:JYK327677 JOO327669:JOO327677 JES327669:JES327677 IUW327669:IUW327677 ILA327669:ILA327677 IBE327669:IBE327677 HRI327669:HRI327677 HHM327669:HHM327677 GXQ327669:GXQ327677 GNU327669:GNU327677 GDY327669:GDY327677 FUC327669:FUC327677 FKG327669:FKG327677 FAK327669:FAK327677 EQO327669:EQO327677 EGS327669:EGS327677 DWW327669:DWW327677 DNA327669:DNA327677 DDE327669:DDE327677 CTI327669:CTI327677 CJM327669:CJM327677 BZQ327669:BZQ327677 BPU327669:BPU327677 BFY327669:BFY327677 AWC327669:AWC327677 AMG327669:AMG327677 ACK327669:ACK327677 SO327669:SO327677 IS327669:IS327677 I327669:J327677 WVE262133:WVE262141 WLI262133:WLI262141 WBM262133:WBM262141 VRQ262133:VRQ262141 VHU262133:VHU262141 UXY262133:UXY262141 UOC262133:UOC262141 UEG262133:UEG262141 TUK262133:TUK262141 TKO262133:TKO262141 TAS262133:TAS262141 SQW262133:SQW262141 SHA262133:SHA262141 RXE262133:RXE262141 RNI262133:RNI262141 RDM262133:RDM262141 QTQ262133:QTQ262141 QJU262133:QJU262141 PZY262133:PZY262141 PQC262133:PQC262141 PGG262133:PGG262141 OWK262133:OWK262141 OMO262133:OMO262141 OCS262133:OCS262141 NSW262133:NSW262141 NJA262133:NJA262141 MZE262133:MZE262141 MPI262133:MPI262141 MFM262133:MFM262141 LVQ262133:LVQ262141 LLU262133:LLU262141 LBY262133:LBY262141 KSC262133:KSC262141 KIG262133:KIG262141 JYK262133:JYK262141 JOO262133:JOO262141 JES262133:JES262141 IUW262133:IUW262141 ILA262133:ILA262141 IBE262133:IBE262141 HRI262133:HRI262141 HHM262133:HHM262141 GXQ262133:GXQ262141 GNU262133:GNU262141 GDY262133:GDY262141 FUC262133:FUC262141 FKG262133:FKG262141 FAK262133:FAK262141 EQO262133:EQO262141 EGS262133:EGS262141 DWW262133:DWW262141 DNA262133:DNA262141 DDE262133:DDE262141 CTI262133:CTI262141 CJM262133:CJM262141 BZQ262133:BZQ262141 BPU262133:BPU262141 BFY262133:BFY262141 AWC262133:AWC262141 AMG262133:AMG262141 ACK262133:ACK262141 SO262133:SO262141 IS262133:IS262141 I262133:J262141 WVE196597:WVE196605 WLI196597:WLI196605 WBM196597:WBM196605 VRQ196597:VRQ196605 VHU196597:VHU196605 UXY196597:UXY196605 UOC196597:UOC196605 UEG196597:UEG196605 TUK196597:TUK196605 TKO196597:TKO196605 TAS196597:TAS196605 SQW196597:SQW196605 SHA196597:SHA196605 RXE196597:RXE196605 RNI196597:RNI196605 RDM196597:RDM196605 QTQ196597:QTQ196605 QJU196597:QJU196605 PZY196597:PZY196605 PQC196597:PQC196605 PGG196597:PGG196605 OWK196597:OWK196605 OMO196597:OMO196605 OCS196597:OCS196605 NSW196597:NSW196605 NJA196597:NJA196605 MZE196597:MZE196605 MPI196597:MPI196605 MFM196597:MFM196605 LVQ196597:LVQ196605 LLU196597:LLU196605 LBY196597:LBY196605 KSC196597:KSC196605 KIG196597:KIG196605 JYK196597:JYK196605 JOO196597:JOO196605 JES196597:JES196605 IUW196597:IUW196605 ILA196597:ILA196605 IBE196597:IBE196605 HRI196597:HRI196605 HHM196597:HHM196605 GXQ196597:GXQ196605 GNU196597:GNU196605 GDY196597:GDY196605 FUC196597:FUC196605 FKG196597:FKG196605 FAK196597:FAK196605 EQO196597:EQO196605 EGS196597:EGS196605 DWW196597:DWW196605 DNA196597:DNA196605 DDE196597:DDE196605 CTI196597:CTI196605 CJM196597:CJM196605 BZQ196597:BZQ196605 BPU196597:BPU196605 BFY196597:BFY196605 AWC196597:AWC196605 AMG196597:AMG196605 ACK196597:ACK196605 SO196597:SO196605 IS196597:IS196605 I196597:J196605 WVE131061:WVE131069 WLI131061:WLI131069 WBM131061:WBM131069 VRQ131061:VRQ131069 VHU131061:VHU131069 UXY131061:UXY131069 UOC131061:UOC131069 UEG131061:UEG131069 TUK131061:TUK131069 TKO131061:TKO131069 TAS131061:TAS131069 SQW131061:SQW131069 SHA131061:SHA131069 RXE131061:RXE131069 RNI131061:RNI131069 RDM131061:RDM131069 QTQ131061:QTQ131069 QJU131061:QJU131069 PZY131061:PZY131069 PQC131061:PQC131069 PGG131061:PGG131069 OWK131061:OWK131069 OMO131061:OMO131069 OCS131061:OCS131069 NSW131061:NSW131069 NJA131061:NJA131069 MZE131061:MZE131069 MPI131061:MPI131069 MFM131061:MFM131069 LVQ131061:LVQ131069 LLU131061:LLU131069 LBY131061:LBY131069 KSC131061:KSC131069 KIG131061:KIG131069 JYK131061:JYK131069 JOO131061:JOO131069 JES131061:JES131069 IUW131061:IUW131069 ILA131061:ILA131069 IBE131061:IBE131069 HRI131061:HRI131069 HHM131061:HHM131069 GXQ131061:GXQ131069 GNU131061:GNU131069 GDY131061:GDY131069 FUC131061:FUC131069 FKG131061:FKG131069 FAK131061:FAK131069 EQO131061:EQO131069 EGS131061:EGS131069 DWW131061:DWW131069 DNA131061:DNA131069 DDE131061:DDE131069 CTI131061:CTI131069 CJM131061:CJM131069 BZQ131061:BZQ131069 BPU131061:BPU131069 BFY131061:BFY131069 AWC131061:AWC131069 AMG131061:AMG131069 ACK131061:ACK131069 SO131061:SO131069 IS131061:IS131069 I131061:J131069 WVE65525:WVE65533 WLI65525:WLI65533 WBM65525:WBM65533 VRQ65525:VRQ65533 VHU65525:VHU65533 UXY65525:UXY65533 UOC65525:UOC65533 UEG65525:UEG65533 TUK65525:TUK65533 TKO65525:TKO65533 TAS65525:TAS65533 SQW65525:SQW65533 SHA65525:SHA65533 RXE65525:RXE65533 RNI65525:RNI65533 RDM65525:RDM65533 QTQ65525:QTQ65533 QJU65525:QJU65533 PZY65525:PZY65533 PQC65525:PQC65533 PGG65525:PGG65533 OWK65525:OWK65533 OMO65525:OMO65533 OCS65525:OCS65533 NSW65525:NSW65533 NJA65525:NJA65533 MZE65525:MZE65533 MPI65525:MPI65533 MFM65525:MFM65533 LVQ65525:LVQ65533 LLU65525:LLU65533 LBY65525:LBY65533 KSC65525:KSC65533 KIG65525:KIG65533 JYK65525:JYK65533 JOO65525:JOO65533 JES65525:JES65533 IUW65525:IUW65533 ILA65525:ILA65533 IBE65525:IBE65533 HRI65525:HRI65533 HHM65525:HHM65533 GXQ65525:GXQ65533 GNU65525:GNU65533 GDY65525:GDY65533 FUC65525:FUC65533 FKG65525:FKG65533 FAK65525:FAK65533 EQO65525:EQO65533 EGS65525:EGS65533 DWW65525:DWW65533 DNA65525:DNA65533 DDE65525:DDE65533 CTI65525:CTI65533 CJM65525:CJM65533 BZQ65525:BZQ65533 BPU65525:BPU65533 BFY65525:BFY65533 AWC65525:AWC65533 AMG65525:AMG65533 ACK65525:ACK65533 SO65525:SO65533 IS65525:IS65533 I65525:J65533 WVE983054:WVE983059 WLI983054:WLI983059 WBM983054:WBM983059 VRQ983054:VRQ983059 VHU983054:VHU983059 UXY983054:UXY983059 UOC983054:UOC983059 UEG983054:UEG983059 TUK983054:TUK983059 TKO983054:TKO983059 TAS983054:TAS983059 SQW983054:SQW983059 SHA983054:SHA983059 RXE983054:RXE983059 RNI983054:RNI983059 RDM983054:RDM983059 QTQ983054:QTQ983059 QJU983054:QJU983059 PZY983054:PZY983059 PQC983054:PQC983059 PGG983054:PGG983059 OWK983054:OWK983059 OMO983054:OMO983059 OCS983054:OCS983059 NSW983054:NSW983059 NJA983054:NJA983059 MZE983054:MZE983059 MPI983054:MPI983059 MFM983054:MFM983059 LVQ983054:LVQ983059 LLU983054:LLU983059 LBY983054:LBY983059 KSC983054:KSC983059 KIG983054:KIG983059 JYK983054:JYK983059 JOO983054:JOO983059 JES983054:JES983059 IUW983054:IUW983059 ILA983054:ILA983059 IBE983054:IBE983059 HRI983054:HRI983059 HHM983054:HHM983059 GXQ983054:GXQ983059 GNU983054:GNU983059 GDY983054:GDY983059 FUC983054:FUC983059 FKG983054:FKG983059 FAK983054:FAK983059 EQO983054:EQO983059 EGS983054:EGS983059 DWW983054:DWW983059 DNA983054:DNA983059 DDE983054:DDE983059 CTI983054:CTI983059 CJM983054:CJM983059 BZQ983054:BZQ983059 BPU983054:BPU983059 BFY983054:BFY983059 AWC983054:AWC983059 AMG983054:AMG983059 ACK983054:ACK983059 SO983054:SO983059 IS983054:IS983059 I983054:J983059 WVE917518:WVE917523 WLI917518:WLI917523 WBM917518:WBM917523 VRQ917518:VRQ917523 VHU917518:VHU917523 UXY917518:UXY917523 UOC917518:UOC917523 UEG917518:UEG917523 TUK917518:TUK917523 TKO917518:TKO917523 TAS917518:TAS917523 SQW917518:SQW917523 SHA917518:SHA917523 RXE917518:RXE917523 RNI917518:RNI917523 RDM917518:RDM917523 QTQ917518:QTQ917523 QJU917518:QJU917523 PZY917518:PZY917523 PQC917518:PQC917523 PGG917518:PGG917523 OWK917518:OWK917523 OMO917518:OMO917523 OCS917518:OCS917523 NSW917518:NSW917523 NJA917518:NJA917523 MZE917518:MZE917523 MPI917518:MPI917523 MFM917518:MFM917523 LVQ917518:LVQ917523 LLU917518:LLU917523 LBY917518:LBY917523 KSC917518:KSC917523 KIG917518:KIG917523 JYK917518:JYK917523 JOO917518:JOO917523 JES917518:JES917523 IUW917518:IUW917523 ILA917518:ILA917523 IBE917518:IBE917523 HRI917518:HRI917523 HHM917518:HHM917523 GXQ917518:GXQ917523 GNU917518:GNU917523 GDY917518:GDY917523 FUC917518:FUC917523 FKG917518:FKG917523 FAK917518:FAK917523 EQO917518:EQO917523 EGS917518:EGS917523 DWW917518:DWW917523 DNA917518:DNA917523 DDE917518:DDE917523 CTI917518:CTI917523 CJM917518:CJM917523 BZQ917518:BZQ917523 BPU917518:BPU917523 BFY917518:BFY917523 AWC917518:AWC917523 AMG917518:AMG917523 ACK917518:ACK917523 SO917518:SO917523 IS917518:IS917523 I917518:J917523 WVE851982:WVE851987 WLI851982:WLI851987 WBM851982:WBM851987 VRQ851982:VRQ851987 VHU851982:VHU851987 UXY851982:UXY851987 UOC851982:UOC851987 UEG851982:UEG851987 TUK851982:TUK851987 TKO851982:TKO851987 TAS851982:TAS851987 SQW851982:SQW851987 SHA851982:SHA851987 RXE851982:RXE851987 RNI851982:RNI851987 RDM851982:RDM851987 QTQ851982:QTQ851987 QJU851982:QJU851987 PZY851982:PZY851987 PQC851982:PQC851987 PGG851982:PGG851987 OWK851982:OWK851987 OMO851982:OMO851987 OCS851982:OCS851987 NSW851982:NSW851987 NJA851982:NJA851987 MZE851982:MZE851987 MPI851982:MPI851987 MFM851982:MFM851987 LVQ851982:LVQ851987 LLU851982:LLU851987 LBY851982:LBY851987 KSC851982:KSC851987 KIG851982:KIG851987 JYK851982:JYK851987 JOO851982:JOO851987 JES851982:JES851987 IUW851982:IUW851987 ILA851982:ILA851987 IBE851982:IBE851987 HRI851982:HRI851987 HHM851982:HHM851987 GXQ851982:GXQ851987 GNU851982:GNU851987 GDY851982:GDY851987 FUC851982:FUC851987 FKG851982:FKG851987 FAK851982:FAK851987 EQO851982:EQO851987 EGS851982:EGS851987 DWW851982:DWW851987 DNA851982:DNA851987 DDE851982:DDE851987 CTI851982:CTI851987 CJM851982:CJM851987 BZQ851982:BZQ851987 BPU851982:BPU851987 BFY851982:BFY851987 AWC851982:AWC851987 AMG851982:AMG851987 ACK851982:ACK851987 SO851982:SO851987 IS851982:IS851987 I851982:J851987 WVE786446:WVE786451 WLI786446:WLI786451 WBM786446:WBM786451 VRQ786446:VRQ786451 VHU786446:VHU786451 UXY786446:UXY786451 UOC786446:UOC786451 UEG786446:UEG786451 TUK786446:TUK786451 TKO786446:TKO786451 TAS786446:TAS786451 SQW786446:SQW786451 SHA786446:SHA786451 RXE786446:RXE786451 RNI786446:RNI786451 RDM786446:RDM786451 QTQ786446:QTQ786451 QJU786446:QJU786451 PZY786446:PZY786451 PQC786446:PQC786451 PGG786446:PGG786451 OWK786446:OWK786451 OMO786446:OMO786451 OCS786446:OCS786451 NSW786446:NSW786451 NJA786446:NJA786451 MZE786446:MZE786451 MPI786446:MPI786451 MFM786446:MFM786451 LVQ786446:LVQ786451 LLU786446:LLU786451 LBY786446:LBY786451 KSC786446:KSC786451 KIG786446:KIG786451 JYK786446:JYK786451 JOO786446:JOO786451 JES786446:JES786451 IUW786446:IUW786451 ILA786446:ILA786451 IBE786446:IBE786451 HRI786446:HRI786451 HHM786446:HHM786451 GXQ786446:GXQ786451 GNU786446:GNU786451 GDY786446:GDY786451 FUC786446:FUC786451 FKG786446:FKG786451 FAK786446:FAK786451 EQO786446:EQO786451 EGS786446:EGS786451 DWW786446:DWW786451 DNA786446:DNA786451 DDE786446:DDE786451 CTI786446:CTI786451 CJM786446:CJM786451 BZQ786446:BZQ786451 BPU786446:BPU786451 BFY786446:BFY786451 AWC786446:AWC786451 AMG786446:AMG786451 ACK786446:ACK786451 SO786446:SO786451 IS786446:IS786451 I786446:J786451 WVE720910:WVE720915 WLI720910:WLI720915 WBM720910:WBM720915 VRQ720910:VRQ720915 VHU720910:VHU720915 UXY720910:UXY720915 UOC720910:UOC720915 UEG720910:UEG720915 TUK720910:TUK720915 TKO720910:TKO720915 TAS720910:TAS720915 SQW720910:SQW720915 SHA720910:SHA720915 RXE720910:RXE720915 RNI720910:RNI720915 RDM720910:RDM720915 QTQ720910:QTQ720915 QJU720910:QJU720915 PZY720910:PZY720915 PQC720910:PQC720915 PGG720910:PGG720915 OWK720910:OWK720915 OMO720910:OMO720915 OCS720910:OCS720915 NSW720910:NSW720915 NJA720910:NJA720915 MZE720910:MZE720915 MPI720910:MPI720915 MFM720910:MFM720915 LVQ720910:LVQ720915 LLU720910:LLU720915 LBY720910:LBY720915 KSC720910:KSC720915 KIG720910:KIG720915 JYK720910:JYK720915 JOO720910:JOO720915 JES720910:JES720915 IUW720910:IUW720915 ILA720910:ILA720915 IBE720910:IBE720915 HRI720910:HRI720915 HHM720910:HHM720915 GXQ720910:GXQ720915 GNU720910:GNU720915 GDY720910:GDY720915 FUC720910:FUC720915 FKG720910:FKG720915 FAK720910:FAK720915 EQO720910:EQO720915 EGS720910:EGS720915 DWW720910:DWW720915 DNA720910:DNA720915 DDE720910:DDE720915 CTI720910:CTI720915 CJM720910:CJM720915 BZQ720910:BZQ720915 BPU720910:BPU720915 BFY720910:BFY720915 AWC720910:AWC720915 AMG720910:AMG720915 ACK720910:ACK720915 SO720910:SO720915 IS720910:IS720915 I720910:J720915 WVE655374:WVE655379 WLI655374:WLI655379 WBM655374:WBM655379 VRQ655374:VRQ655379 VHU655374:VHU655379 UXY655374:UXY655379 UOC655374:UOC655379 UEG655374:UEG655379 TUK655374:TUK655379 TKO655374:TKO655379 TAS655374:TAS655379 SQW655374:SQW655379 SHA655374:SHA655379 RXE655374:RXE655379 RNI655374:RNI655379 RDM655374:RDM655379 QTQ655374:QTQ655379 QJU655374:QJU655379 PZY655374:PZY655379 PQC655374:PQC655379 PGG655374:PGG655379 OWK655374:OWK655379 OMO655374:OMO655379 OCS655374:OCS655379 NSW655374:NSW655379 NJA655374:NJA655379 MZE655374:MZE655379 MPI655374:MPI655379 MFM655374:MFM655379 LVQ655374:LVQ655379 LLU655374:LLU655379 LBY655374:LBY655379 KSC655374:KSC655379 KIG655374:KIG655379 JYK655374:JYK655379 JOO655374:JOO655379 JES655374:JES655379 IUW655374:IUW655379 ILA655374:ILA655379 IBE655374:IBE655379 HRI655374:HRI655379 HHM655374:HHM655379 GXQ655374:GXQ655379 GNU655374:GNU655379 GDY655374:GDY655379 FUC655374:FUC655379 FKG655374:FKG655379 FAK655374:FAK655379 EQO655374:EQO655379 EGS655374:EGS655379 DWW655374:DWW655379 DNA655374:DNA655379 DDE655374:DDE655379 CTI655374:CTI655379 CJM655374:CJM655379 BZQ655374:BZQ655379 BPU655374:BPU655379 BFY655374:BFY655379 AWC655374:AWC655379 AMG655374:AMG655379 ACK655374:ACK655379 SO655374:SO655379 IS655374:IS655379 I655374:J655379 WVE589838:WVE589843 WLI589838:WLI589843 WBM589838:WBM589843 VRQ589838:VRQ589843 VHU589838:VHU589843 UXY589838:UXY589843 UOC589838:UOC589843 UEG589838:UEG589843 TUK589838:TUK589843 TKO589838:TKO589843 TAS589838:TAS589843 SQW589838:SQW589843 SHA589838:SHA589843 RXE589838:RXE589843 RNI589838:RNI589843 RDM589838:RDM589843 QTQ589838:QTQ589843 QJU589838:QJU589843 PZY589838:PZY589843 PQC589838:PQC589843 PGG589838:PGG589843 OWK589838:OWK589843 OMO589838:OMO589843 OCS589838:OCS589843 NSW589838:NSW589843 NJA589838:NJA589843 MZE589838:MZE589843 MPI589838:MPI589843 MFM589838:MFM589843 LVQ589838:LVQ589843 LLU589838:LLU589843 LBY589838:LBY589843 KSC589838:KSC589843 KIG589838:KIG589843 JYK589838:JYK589843 JOO589838:JOO589843 JES589838:JES589843 IUW589838:IUW589843 ILA589838:ILA589843 IBE589838:IBE589843 HRI589838:HRI589843 HHM589838:HHM589843 GXQ589838:GXQ589843 GNU589838:GNU589843 GDY589838:GDY589843 FUC589838:FUC589843 FKG589838:FKG589843 FAK589838:FAK589843 EQO589838:EQO589843 EGS589838:EGS589843 DWW589838:DWW589843 DNA589838:DNA589843 DDE589838:DDE589843 CTI589838:CTI589843 CJM589838:CJM589843 BZQ589838:BZQ589843 BPU589838:BPU589843 BFY589838:BFY589843 AWC589838:AWC589843 AMG589838:AMG589843 ACK589838:ACK589843 SO589838:SO589843 IS589838:IS589843 I589838:J589843 WVE524302:WVE524307 WLI524302:WLI524307 WBM524302:WBM524307 VRQ524302:VRQ524307 VHU524302:VHU524307 UXY524302:UXY524307 UOC524302:UOC524307 UEG524302:UEG524307 TUK524302:TUK524307 TKO524302:TKO524307 TAS524302:TAS524307 SQW524302:SQW524307 SHA524302:SHA524307 RXE524302:RXE524307 RNI524302:RNI524307 RDM524302:RDM524307 QTQ524302:QTQ524307 QJU524302:QJU524307 PZY524302:PZY524307 PQC524302:PQC524307 PGG524302:PGG524307 OWK524302:OWK524307 OMO524302:OMO524307 OCS524302:OCS524307 NSW524302:NSW524307 NJA524302:NJA524307 MZE524302:MZE524307 MPI524302:MPI524307 MFM524302:MFM524307 LVQ524302:LVQ524307 LLU524302:LLU524307 LBY524302:LBY524307 KSC524302:KSC524307 KIG524302:KIG524307 JYK524302:JYK524307 JOO524302:JOO524307 JES524302:JES524307 IUW524302:IUW524307 ILA524302:ILA524307 IBE524302:IBE524307 HRI524302:HRI524307 HHM524302:HHM524307 GXQ524302:GXQ524307 GNU524302:GNU524307 GDY524302:GDY524307 FUC524302:FUC524307 FKG524302:FKG524307 FAK524302:FAK524307 EQO524302:EQO524307 EGS524302:EGS524307 DWW524302:DWW524307 DNA524302:DNA524307 DDE524302:DDE524307 CTI524302:CTI524307 CJM524302:CJM524307 BZQ524302:BZQ524307 BPU524302:BPU524307 BFY524302:BFY524307 AWC524302:AWC524307 AMG524302:AMG524307 ACK524302:ACK524307 SO524302:SO524307 IS524302:IS524307 I524302:J524307 WVE458766:WVE458771 WLI458766:WLI458771 WBM458766:WBM458771 VRQ458766:VRQ458771 VHU458766:VHU458771 UXY458766:UXY458771 UOC458766:UOC458771 UEG458766:UEG458771 TUK458766:TUK458771 TKO458766:TKO458771 TAS458766:TAS458771 SQW458766:SQW458771 SHA458766:SHA458771 RXE458766:RXE458771 RNI458766:RNI458771 RDM458766:RDM458771 QTQ458766:QTQ458771 QJU458766:QJU458771 PZY458766:PZY458771 PQC458766:PQC458771 PGG458766:PGG458771 OWK458766:OWK458771 OMO458766:OMO458771 OCS458766:OCS458771 NSW458766:NSW458771 NJA458766:NJA458771 MZE458766:MZE458771 MPI458766:MPI458771 MFM458766:MFM458771 LVQ458766:LVQ458771 LLU458766:LLU458771 LBY458766:LBY458771 KSC458766:KSC458771 KIG458766:KIG458771 JYK458766:JYK458771 JOO458766:JOO458771 JES458766:JES458771 IUW458766:IUW458771 ILA458766:ILA458771 IBE458766:IBE458771 HRI458766:HRI458771 HHM458766:HHM458771 GXQ458766:GXQ458771 GNU458766:GNU458771 GDY458766:GDY458771 FUC458766:FUC458771 FKG458766:FKG458771 FAK458766:FAK458771 EQO458766:EQO458771 EGS458766:EGS458771 DWW458766:DWW458771 DNA458766:DNA458771 DDE458766:DDE458771 CTI458766:CTI458771 CJM458766:CJM458771 BZQ458766:BZQ458771 BPU458766:BPU458771 BFY458766:BFY458771 AWC458766:AWC458771 AMG458766:AMG458771 ACK458766:ACK458771 SO458766:SO458771 IS458766:IS458771 I458766:J458771 WVE393230:WVE393235 WLI393230:WLI393235 WBM393230:WBM393235 VRQ393230:VRQ393235 VHU393230:VHU393235 UXY393230:UXY393235 UOC393230:UOC393235 UEG393230:UEG393235 TUK393230:TUK393235 TKO393230:TKO393235 TAS393230:TAS393235 SQW393230:SQW393235 SHA393230:SHA393235 RXE393230:RXE393235 RNI393230:RNI393235 RDM393230:RDM393235 QTQ393230:QTQ393235 QJU393230:QJU393235 PZY393230:PZY393235 PQC393230:PQC393235 PGG393230:PGG393235 OWK393230:OWK393235 OMO393230:OMO393235 OCS393230:OCS393235 NSW393230:NSW393235 NJA393230:NJA393235 MZE393230:MZE393235 MPI393230:MPI393235 MFM393230:MFM393235 LVQ393230:LVQ393235 LLU393230:LLU393235 LBY393230:LBY393235 KSC393230:KSC393235 KIG393230:KIG393235 JYK393230:JYK393235 JOO393230:JOO393235 JES393230:JES393235 IUW393230:IUW393235 ILA393230:ILA393235 IBE393230:IBE393235 HRI393230:HRI393235 HHM393230:HHM393235 GXQ393230:GXQ393235 GNU393230:GNU393235 GDY393230:GDY393235 FUC393230:FUC393235 FKG393230:FKG393235 FAK393230:FAK393235 EQO393230:EQO393235 EGS393230:EGS393235 DWW393230:DWW393235 DNA393230:DNA393235 DDE393230:DDE393235 CTI393230:CTI393235 CJM393230:CJM393235 BZQ393230:BZQ393235 BPU393230:BPU393235 BFY393230:BFY393235 AWC393230:AWC393235 AMG393230:AMG393235 ACK393230:ACK393235 SO393230:SO393235 IS393230:IS393235 I393230:J393235 WVE327694:WVE327699 WLI327694:WLI327699 WBM327694:WBM327699 VRQ327694:VRQ327699 VHU327694:VHU327699 UXY327694:UXY327699 UOC327694:UOC327699 UEG327694:UEG327699 TUK327694:TUK327699 TKO327694:TKO327699 TAS327694:TAS327699 SQW327694:SQW327699 SHA327694:SHA327699 RXE327694:RXE327699 RNI327694:RNI327699 RDM327694:RDM327699 QTQ327694:QTQ327699 QJU327694:QJU327699 PZY327694:PZY327699 PQC327694:PQC327699 PGG327694:PGG327699 OWK327694:OWK327699 OMO327694:OMO327699 OCS327694:OCS327699 NSW327694:NSW327699 NJA327694:NJA327699 MZE327694:MZE327699 MPI327694:MPI327699 MFM327694:MFM327699 LVQ327694:LVQ327699 LLU327694:LLU327699 LBY327694:LBY327699 KSC327694:KSC327699 KIG327694:KIG327699 JYK327694:JYK327699 JOO327694:JOO327699 JES327694:JES327699 IUW327694:IUW327699 ILA327694:ILA327699 IBE327694:IBE327699 HRI327694:HRI327699 HHM327694:HHM327699 GXQ327694:GXQ327699 GNU327694:GNU327699 GDY327694:GDY327699 FUC327694:FUC327699 FKG327694:FKG327699 FAK327694:FAK327699 EQO327694:EQO327699 EGS327694:EGS327699 DWW327694:DWW327699 DNA327694:DNA327699 DDE327694:DDE327699 CTI327694:CTI327699 CJM327694:CJM327699 BZQ327694:BZQ327699 BPU327694:BPU327699 BFY327694:BFY327699 AWC327694:AWC327699 AMG327694:AMG327699 ACK327694:ACK327699 SO327694:SO327699 IS327694:IS327699 I327694:J327699 WVE262158:WVE262163 WLI262158:WLI262163 WBM262158:WBM262163 VRQ262158:VRQ262163 VHU262158:VHU262163 UXY262158:UXY262163 UOC262158:UOC262163 UEG262158:UEG262163 TUK262158:TUK262163 TKO262158:TKO262163 TAS262158:TAS262163 SQW262158:SQW262163 SHA262158:SHA262163 RXE262158:RXE262163 RNI262158:RNI262163 RDM262158:RDM262163 QTQ262158:QTQ262163 QJU262158:QJU262163 PZY262158:PZY262163 PQC262158:PQC262163 PGG262158:PGG262163 OWK262158:OWK262163 OMO262158:OMO262163 OCS262158:OCS262163 NSW262158:NSW262163 NJA262158:NJA262163 MZE262158:MZE262163 MPI262158:MPI262163 MFM262158:MFM262163 LVQ262158:LVQ262163 LLU262158:LLU262163 LBY262158:LBY262163 KSC262158:KSC262163 KIG262158:KIG262163 JYK262158:JYK262163 JOO262158:JOO262163 JES262158:JES262163 IUW262158:IUW262163 ILA262158:ILA262163 IBE262158:IBE262163 HRI262158:HRI262163 HHM262158:HHM262163 GXQ262158:GXQ262163 GNU262158:GNU262163 GDY262158:GDY262163 FUC262158:FUC262163 FKG262158:FKG262163 FAK262158:FAK262163 EQO262158:EQO262163 EGS262158:EGS262163 DWW262158:DWW262163 DNA262158:DNA262163 DDE262158:DDE262163 CTI262158:CTI262163 CJM262158:CJM262163 BZQ262158:BZQ262163 BPU262158:BPU262163 BFY262158:BFY262163 AWC262158:AWC262163 AMG262158:AMG262163 ACK262158:ACK262163 SO262158:SO262163 IS262158:IS262163 I262158:J262163 WVE196622:WVE196627 WLI196622:WLI196627 WBM196622:WBM196627 VRQ196622:VRQ196627 VHU196622:VHU196627 UXY196622:UXY196627 UOC196622:UOC196627 UEG196622:UEG196627 TUK196622:TUK196627 TKO196622:TKO196627 TAS196622:TAS196627 SQW196622:SQW196627 SHA196622:SHA196627 RXE196622:RXE196627 RNI196622:RNI196627 RDM196622:RDM196627 QTQ196622:QTQ196627 QJU196622:QJU196627 PZY196622:PZY196627 PQC196622:PQC196627 PGG196622:PGG196627 OWK196622:OWK196627 OMO196622:OMO196627 OCS196622:OCS196627 NSW196622:NSW196627 NJA196622:NJA196627 MZE196622:MZE196627 MPI196622:MPI196627 MFM196622:MFM196627 LVQ196622:LVQ196627 LLU196622:LLU196627 LBY196622:LBY196627 KSC196622:KSC196627 KIG196622:KIG196627 JYK196622:JYK196627 JOO196622:JOO196627 JES196622:JES196627 IUW196622:IUW196627 ILA196622:ILA196627 IBE196622:IBE196627 HRI196622:HRI196627 HHM196622:HHM196627 GXQ196622:GXQ196627 GNU196622:GNU196627 GDY196622:GDY196627 FUC196622:FUC196627 FKG196622:FKG196627 FAK196622:FAK196627 EQO196622:EQO196627 EGS196622:EGS196627 DWW196622:DWW196627 DNA196622:DNA196627 DDE196622:DDE196627 CTI196622:CTI196627 CJM196622:CJM196627 BZQ196622:BZQ196627 BPU196622:BPU196627 BFY196622:BFY196627 AWC196622:AWC196627 AMG196622:AMG196627 ACK196622:ACK196627 SO196622:SO196627 IS196622:IS196627 I196622:J196627 WVE131086:WVE131091 WLI131086:WLI131091 WBM131086:WBM131091 VRQ131086:VRQ131091 VHU131086:VHU131091 UXY131086:UXY131091 UOC131086:UOC131091 UEG131086:UEG131091 TUK131086:TUK131091 TKO131086:TKO131091 TAS131086:TAS131091 SQW131086:SQW131091 SHA131086:SHA131091 RXE131086:RXE131091 RNI131086:RNI131091 RDM131086:RDM131091 QTQ131086:QTQ131091 QJU131086:QJU131091 PZY131086:PZY131091 PQC131086:PQC131091 PGG131086:PGG131091 OWK131086:OWK131091 OMO131086:OMO131091 OCS131086:OCS131091 NSW131086:NSW131091 NJA131086:NJA131091 MZE131086:MZE131091 MPI131086:MPI131091 MFM131086:MFM131091 LVQ131086:LVQ131091 LLU131086:LLU131091 LBY131086:LBY131091 KSC131086:KSC131091 KIG131086:KIG131091 JYK131086:JYK131091 JOO131086:JOO131091 JES131086:JES131091 IUW131086:IUW131091 ILA131086:ILA131091 IBE131086:IBE131091 HRI131086:HRI131091 HHM131086:HHM131091 GXQ131086:GXQ131091 GNU131086:GNU131091 GDY131086:GDY131091 FUC131086:FUC131091 FKG131086:FKG131091 FAK131086:FAK131091 EQO131086:EQO131091 EGS131086:EGS131091 DWW131086:DWW131091 DNA131086:DNA131091 DDE131086:DDE131091 CTI131086:CTI131091 CJM131086:CJM131091 BZQ131086:BZQ131091 BPU131086:BPU131091 BFY131086:BFY131091 AWC131086:AWC131091 AMG131086:AMG131091 ACK131086:ACK131091 SO131086:SO131091 IS131086:IS131091 I131086:J131091 WVE65550:WVE65555 WLI65550:WLI65555 WBM65550:WBM65555 VRQ65550:VRQ65555 VHU65550:VHU65555 UXY65550:UXY65555 UOC65550:UOC65555 UEG65550:UEG65555 TUK65550:TUK65555 TKO65550:TKO65555 TAS65550:TAS65555 SQW65550:SQW65555 SHA65550:SHA65555 RXE65550:RXE65555 RNI65550:RNI65555 RDM65550:RDM65555 QTQ65550:QTQ65555 QJU65550:QJU65555 PZY65550:PZY65555 PQC65550:PQC65555 PGG65550:PGG65555 OWK65550:OWK65555 OMO65550:OMO65555 OCS65550:OCS65555 NSW65550:NSW65555 NJA65550:NJA65555 MZE65550:MZE65555 MPI65550:MPI65555 MFM65550:MFM65555 LVQ65550:LVQ65555 LLU65550:LLU65555 LBY65550:LBY65555 KSC65550:KSC65555 KIG65550:KIG65555 JYK65550:JYK65555 JOO65550:JOO65555 JES65550:JES65555 IUW65550:IUW65555 ILA65550:ILA65555 IBE65550:IBE65555 HRI65550:HRI65555 HHM65550:HHM65555 GXQ65550:GXQ65555 GNU65550:GNU65555 GDY65550:GDY65555 FUC65550:FUC65555 FKG65550:FKG65555 FAK65550:FAK65555 EQO65550:EQO65555 EGS65550:EGS65555 DWW65550:DWW65555 DNA65550:DNA65555 DDE65550:DDE65555 CTI65550:CTI65555 CJM65550:CJM65555 BZQ65550:BZQ65555 BPU65550:BPU65555 BFY65550:BFY65555 AWC65550:AWC65555 AMG65550:AMG65555 ACK65550:ACK65555 SO65550:SO65555 IS65550:IS65555 I65550:J65555 WVE982972:WVE982973 WLI982972:WLI982973 WBM982972:WBM982973 VRQ982972:VRQ982973 VHU982972:VHU982973 UXY982972:UXY982973 UOC982972:UOC982973 UEG982972:UEG982973 TUK982972:TUK982973 TKO982972:TKO982973 TAS982972:TAS982973 SQW982972:SQW982973 SHA982972:SHA982973 RXE982972:RXE982973 RNI982972:RNI982973 RDM982972:RDM982973 QTQ982972:QTQ982973 QJU982972:QJU982973 PZY982972:PZY982973 PQC982972:PQC982973 PGG982972:PGG982973 OWK982972:OWK982973 OMO982972:OMO982973 OCS982972:OCS982973 NSW982972:NSW982973 NJA982972:NJA982973 MZE982972:MZE982973 MPI982972:MPI982973 MFM982972:MFM982973 LVQ982972:LVQ982973 LLU982972:LLU982973 LBY982972:LBY982973 KSC982972:KSC982973 KIG982972:KIG982973 JYK982972:JYK982973 JOO982972:JOO982973 JES982972:JES982973 IUW982972:IUW982973 ILA982972:ILA982973 IBE982972:IBE982973 HRI982972:HRI982973 HHM982972:HHM982973 GXQ982972:GXQ982973 GNU982972:GNU982973 GDY982972:GDY982973 FUC982972:FUC982973 FKG982972:FKG982973 FAK982972:FAK982973 EQO982972:EQO982973 EGS982972:EGS982973 DWW982972:DWW982973 DNA982972:DNA982973 DDE982972:DDE982973 CTI982972:CTI982973 CJM982972:CJM982973 BZQ982972:BZQ982973 BPU982972:BPU982973 BFY982972:BFY982973 AWC982972:AWC982973 AMG982972:AMG982973 ACK982972:ACK982973 SO982972:SO982973 IS982972:IS982973 I982972:J982973 WVE917436:WVE917437 WLI917436:WLI917437 WBM917436:WBM917437 VRQ917436:VRQ917437 VHU917436:VHU917437 UXY917436:UXY917437 UOC917436:UOC917437 UEG917436:UEG917437 TUK917436:TUK917437 TKO917436:TKO917437 TAS917436:TAS917437 SQW917436:SQW917437 SHA917436:SHA917437 RXE917436:RXE917437 RNI917436:RNI917437 RDM917436:RDM917437 QTQ917436:QTQ917437 QJU917436:QJU917437 PZY917436:PZY917437 PQC917436:PQC917437 PGG917436:PGG917437 OWK917436:OWK917437 OMO917436:OMO917437 OCS917436:OCS917437 NSW917436:NSW917437 NJA917436:NJA917437 MZE917436:MZE917437 MPI917436:MPI917437 MFM917436:MFM917437 LVQ917436:LVQ917437 LLU917436:LLU917437 LBY917436:LBY917437 KSC917436:KSC917437 KIG917436:KIG917437 JYK917436:JYK917437 JOO917436:JOO917437 JES917436:JES917437 IUW917436:IUW917437 ILA917436:ILA917437 IBE917436:IBE917437 HRI917436:HRI917437 HHM917436:HHM917437 GXQ917436:GXQ917437 GNU917436:GNU917437 GDY917436:GDY917437 FUC917436:FUC917437 FKG917436:FKG917437 FAK917436:FAK917437 EQO917436:EQO917437 EGS917436:EGS917437 DWW917436:DWW917437 DNA917436:DNA917437 DDE917436:DDE917437 CTI917436:CTI917437 CJM917436:CJM917437 BZQ917436:BZQ917437 BPU917436:BPU917437 BFY917436:BFY917437 AWC917436:AWC917437 AMG917436:AMG917437 ACK917436:ACK917437 SO917436:SO917437 IS917436:IS917437 I917436:J917437 WVE851900:WVE851901 WLI851900:WLI851901 WBM851900:WBM851901 VRQ851900:VRQ851901 VHU851900:VHU851901 UXY851900:UXY851901 UOC851900:UOC851901 UEG851900:UEG851901 TUK851900:TUK851901 TKO851900:TKO851901 TAS851900:TAS851901 SQW851900:SQW851901 SHA851900:SHA851901 RXE851900:RXE851901 RNI851900:RNI851901 RDM851900:RDM851901 QTQ851900:QTQ851901 QJU851900:QJU851901 PZY851900:PZY851901 PQC851900:PQC851901 PGG851900:PGG851901 OWK851900:OWK851901 OMO851900:OMO851901 OCS851900:OCS851901 NSW851900:NSW851901 NJA851900:NJA851901 MZE851900:MZE851901 MPI851900:MPI851901 MFM851900:MFM851901 LVQ851900:LVQ851901 LLU851900:LLU851901 LBY851900:LBY851901 KSC851900:KSC851901 KIG851900:KIG851901 JYK851900:JYK851901 JOO851900:JOO851901 JES851900:JES851901 IUW851900:IUW851901 ILA851900:ILA851901 IBE851900:IBE851901 HRI851900:HRI851901 HHM851900:HHM851901 GXQ851900:GXQ851901 GNU851900:GNU851901 GDY851900:GDY851901 FUC851900:FUC851901 FKG851900:FKG851901 FAK851900:FAK851901 EQO851900:EQO851901 EGS851900:EGS851901 DWW851900:DWW851901 DNA851900:DNA851901 DDE851900:DDE851901 CTI851900:CTI851901 CJM851900:CJM851901 BZQ851900:BZQ851901 BPU851900:BPU851901 BFY851900:BFY851901 AWC851900:AWC851901 AMG851900:AMG851901 ACK851900:ACK851901 SO851900:SO851901 IS851900:IS851901 I851900:J851901 WVE786364:WVE786365 WLI786364:WLI786365 WBM786364:WBM786365 VRQ786364:VRQ786365 VHU786364:VHU786365 UXY786364:UXY786365 UOC786364:UOC786365 UEG786364:UEG786365 TUK786364:TUK786365 TKO786364:TKO786365 TAS786364:TAS786365 SQW786364:SQW786365 SHA786364:SHA786365 RXE786364:RXE786365 RNI786364:RNI786365 RDM786364:RDM786365 QTQ786364:QTQ786365 QJU786364:QJU786365 PZY786364:PZY786365 PQC786364:PQC786365 PGG786364:PGG786365 OWK786364:OWK786365 OMO786364:OMO786365 OCS786364:OCS786365 NSW786364:NSW786365 NJA786364:NJA786365 MZE786364:MZE786365 MPI786364:MPI786365 MFM786364:MFM786365 LVQ786364:LVQ786365 LLU786364:LLU786365 LBY786364:LBY786365 KSC786364:KSC786365 KIG786364:KIG786365 JYK786364:JYK786365 JOO786364:JOO786365 JES786364:JES786365 IUW786364:IUW786365 ILA786364:ILA786365 IBE786364:IBE786365 HRI786364:HRI786365 HHM786364:HHM786365 GXQ786364:GXQ786365 GNU786364:GNU786365 GDY786364:GDY786365 FUC786364:FUC786365 FKG786364:FKG786365 FAK786364:FAK786365 EQO786364:EQO786365 EGS786364:EGS786365 DWW786364:DWW786365 DNA786364:DNA786365 DDE786364:DDE786365 CTI786364:CTI786365 CJM786364:CJM786365 BZQ786364:BZQ786365 BPU786364:BPU786365 BFY786364:BFY786365 AWC786364:AWC786365 AMG786364:AMG786365 ACK786364:ACK786365 SO786364:SO786365 IS786364:IS786365 I786364:J786365 WVE720828:WVE720829 WLI720828:WLI720829 WBM720828:WBM720829 VRQ720828:VRQ720829 VHU720828:VHU720829 UXY720828:UXY720829 UOC720828:UOC720829 UEG720828:UEG720829 TUK720828:TUK720829 TKO720828:TKO720829 TAS720828:TAS720829 SQW720828:SQW720829 SHA720828:SHA720829 RXE720828:RXE720829 RNI720828:RNI720829 RDM720828:RDM720829 QTQ720828:QTQ720829 QJU720828:QJU720829 PZY720828:PZY720829 PQC720828:PQC720829 PGG720828:PGG720829 OWK720828:OWK720829 OMO720828:OMO720829 OCS720828:OCS720829 NSW720828:NSW720829 NJA720828:NJA720829 MZE720828:MZE720829 MPI720828:MPI720829 MFM720828:MFM720829 LVQ720828:LVQ720829 LLU720828:LLU720829 LBY720828:LBY720829 KSC720828:KSC720829 KIG720828:KIG720829 JYK720828:JYK720829 JOO720828:JOO720829 JES720828:JES720829 IUW720828:IUW720829 ILA720828:ILA720829 IBE720828:IBE720829 HRI720828:HRI720829 HHM720828:HHM720829 GXQ720828:GXQ720829 GNU720828:GNU720829 GDY720828:GDY720829 FUC720828:FUC720829 FKG720828:FKG720829 FAK720828:FAK720829 EQO720828:EQO720829 EGS720828:EGS720829 DWW720828:DWW720829 DNA720828:DNA720829 DDE720828:DDE720829 CTI720828:CTI720829 CJM720828:CJM720829 BZQ720828:BZQ720829 BPU720828:BPU720829 BFY720828:BFY720829 AWC720828:AWC720829 AMG720828:AMG720829 ACK720828:ACK720829 SO720828:SO720829 IS720828:IS720829 I720828:J720829 WVE655292:WVE655293 WLI655292:WLI655293 WBM655292:WBM655293 VRQ655292:VRQ655293 VHU655292:VHU655293 UXY655292:UXY655293 UOC655292:UOC655293 UEG655292:UEG655293 TUK655292:TUK655293 TKO655292:TKO655293 TAS655292:TAS655293 SQW655292:SQW655293 SHA655292:SHA655293 RXE655292:RXE655293 RNI655292:RNI655293 RDM655292:RDM655293 QTQ655292:QTQ655293 QJU655292:QJU655293 PZY655292:PZY655293 PQC655292:PQC655293 PGG655292:PGG655293 OWK655292:OWK655293 OMO655292:OMO655293 OCS655292:OCS655293 NSW655292:NSW655293 NJA655292:NJA655293 MZE655292:MZE655293 MPI655292:MPI655293 MFM655292:MFM655293 LVQ655292:LVQ655293 LLU655292:LLU655293 LBY655292:LBY655293 KSC655292:KSC655293 KIG655292:KIG655293 JYK655292:JYK655293 JOO655292:JOO655293 JES655292:JES655293 IUW655292:IUW655293 ILA655292:ILA655293 IBE655292:IBE655293 HRI655292:HRI655293 HHM655292:HHM655293 GXQ655292:GXQ655293 GNU655292:GNU655293 GDY655292:GDY655293 FUC655292:FUC655293 FKG655292:FKG655293 FAK655292:FAK655293 EQO655292:EQO655293 EGS655292:EGS655293 DWW655292:DWW655293 DNA655292:DNA655293 DDE655292:DDE655293 CTI655292:CTI655293 CJM655292:CJM655293 BZQ655292:BZQ655293 BPU655292:BPU655293 BFY655292:BFY655293 AWC655292:AWC655293 AMG655292:AMG655293 ACK655292:ACK655293 SO655292:SO655293 IS655292:IS655293 I655292:J655293 WVE589756:WVE589757 WLI589756:WLI589757 WBM589756:WBM589757 VRQ589756:VRQ589757 VHU589756:VHU589757 UXY589756:UXY589757 UOC589756:UOC589757 UEG589756:UEG589757 TUK589756:TUK589757 TKO589756:TKO589757 TAS589756:TAS589757 SQW589756:SQW589757 SHA589756:SHA589757 RXE589756:RXE589757 RNI589756:RNI589757 RDM589756:RDM589757 QTQ589756:QTQ589757 QJU589756:QJU589757 PZY589756:PZY589757 PQC589756:PQC589757 PGG589756:PGG589757 OWK589756:OWK589757 OMO589756:OMO589757 OCS589756:OCS589757 NSW589756:NSW589757 NJA589756:NJA589757 MZE589756:MZE589757 MPI589756:MPI589757 MFM589756:MFM589757 LVQ589756:LVQ589757 LLU589756:LLU589757 LBY589756:LBY589757 KSC589756:KSC589757 KIG589756:KIG589757 JYK589756:JYK589757 JOO589756:JOO589757 JES589756:JES589757 IUW589756:IUW589757 ILA589756:ILA589757 IBE589756:IBE589757 HRI589756:HRI589757 HHM589756:HHM589757 GXQ589756:GXQ589757 GNU589756:GNU589757 GDY589756:GDY589757 FUC589756:FUC589757 FKG589756:FKG589757 FAK589756:FAK589757 EQO589756:EQO589757 EGS589756:EGS589757 DWW589756:DWW589757 DNA589756:DNA589757 DDE589756:DDE589757 CTI589756:CTI589757 CJM589756:CJM589757 BZQ589756:BZQ589757 BPU589756:BPU589757 BFY589756:BFY589757 AWC589756:AWC589757 AMG589756:AMG589757 ACK589756:ACK589757 SO589756:SO589757 IS589756:IS589757 I589756:J589757 WVE524220:WVE524221 WLI524220:WLI524221 WBM524220:WBM524221 VRQ524220:VRQ524221 VHU524220:VHU524221 UXY524220:UXY524221 UOC524220:UOC524221 UEG524220:UEG524221 TUK524220:TUK524221 TKO524220:TKO524221 TAS524220:TAS524221 SQW524220:SQW524221 SHA524220:SHA524221 RXE524220:RXE524221 RNI524220:RNI524221 RDM524220:RDM524221 QTQ524220:QTQ524221 QJU524220:QJU524221 PZY524220:PZY524221 PQC524220:PQC524221 PGG524220:PGG524221 OWK524220:OWK524221 OMO524220:OMO524221 OCS524220:OCS524221 NSW524220:NSW524221 NJA524220:NJA524221 MZE524220:MZE524221 MPI524220:MPI524221 MFM524220:MFM524221 LVQ524220:LVQ524221 LLU524220:LLU524221 LBY524220:LBY524221 KSC524220:KSC524221 KIG524220:KIG524221 JYK524220:JYK524221 JOO524220:JOO524221 JES524220:JES524221 IUW524220:IUW524221 ILA524220:ILA524221 IBE524220:IBE524221 HRI524220:HRI524221 HHM524220:HHM524221 GXQ524220:GXQ524221 GNU524220:GNU524221 GDY524220:GDY524221 FUC524220:FUC524221 FKG524220:FKG524221 FAK524220:FAK524221 EQO524220:EQO524221 EGS524220:EGS524221 DWW524220:DWW524221 DNA524220:DNA524221 DDE524220:DDE524221 CTI524220:CTI524221 CJM524220:CJM524221 BZQ524220:BZQ524221 BPU524220:BPU524221 BFY524220:BFY524221 AWC524220:AWC524221 AMG524220:AMG524221 ACK524220:ACK524221 SO524220:SO524221 IS524220:IS524221 I524220:J524221 WVE458684:WVE458685 WLI458684:WLI458685 WBM458684:WBM458685 VRQ458684:VRQ458685 VHU458684:VHU458685 UXY458684:UXY458685 UOC458684:UOC458685 UEG458684:UEG458685 TUK458684:TUK458685 TKO458684:TKO458685 TAS458684:TAS458685 SQW458684:SQW458685 SHA458684:SHA458685 RXE458684:RXE458685 RNI458684:RNI458685 RDM458684:RDM458685 QTQ458684:QTQ458685 QJU458684:QJU458685 PZY458684:PZY458685 PQC458684:PQC458685 PGG458684:PGG458685 OWK458684:OWK458685 OMO458684:OMO458685 OCS458684:OCS458685 NSW458684:NSW458685 NJA458684:NJA458685 MZE458684:MZE458685 MPI458684:MPI458685 MFM458684:MFM458685 LVQ458684:LVQ458685 LLU458684:LLU458685 LBY458684:LBY458685 KSC458684:KSC458685 KIG458684:KIG458685 JYK458684:JYK458685 JOO458684:JOO458685 JES458684:JES458685 IUW458684:IUW458685 ILA458684:ILA458685 IBE458684:IBE458685 HRI458684:HRI458685 HHM458684:HHM458685 GXQ458684:GXQ458685 GNU458684:GNU458685 GDY458684:GDY458685 FUC458684:FUC458685 FKG458684:FKG458685 FAK458684:FAK458685 EQO458684:EQO458685 EGS458684:EGS458685 DWW458684:DWW458685 DNA458684:DNA458685 DDE458684:DDE458685 CTI458684:CTI458685 CJM458684:CJM458685 BZQ458684:BZQ458685 BPU458684:BPU458685 BFY458684:BFY458685 AWC458684:AWC458685 AMG458684:AMG458685 ACK458684:ACK458685 SO458684:SO458685 IS458684:IS458685 I458684:J458685 WVE393148:WVE393149 WLI393148:WLI393149 WBM393148:WBM393149 VRQ393148:VRQ393149 VHU393148:VHU393149 UXY393148:UXY393149 UOC393148:UOC393149 UEG393148:UEG393149 TUK393148:TUK393149 TKO393148:TKO393149 TAS393148:TAS393149 SQW393148:SQW393149 SHA393148:SHA393149 RXE393148:RXE393149 RNI393148:RNI393149 RDM393148:RDM393149 QTQ393148:QTQ393149 QJU393148:QJU393149 PZY393148:PZY393149 PQC393148:PQC393149 PGG393148:PGG393149 OWK393148:OWK393149 OMO393148:OMO393149 OCS393148:OCS393149 NSW393148:NSW393149 NJA393148:NJA393149 MZE393148:MZE393149 MPI393148:MPI393149 MFM393148:MFM393149 LVQ393148:LVQ393149 LLU393148:LLU393149 LBY393148:LBY393149 KSC393148:KSC393149 KIG393148:KIG393149 JYK393148:JYK393149 JOO393148:JOO393149 JES393148:JES393149 IUW393148:IUW393149 ILA393148:ILA393149 IBE393148:IBE393149 HRI393148:HRI393149 HHM393148:HHM393149 GXQ393148:GXQ393149 GNU393148:GNU393149 GDY393148:GDY393149 FUC393148:FUC393149 FKG393148:FKG393149 FAK393148:FAK393149 EQO393148:EQO393149 EGS393148:EGS393149 DWW393148:DWW393149 DNA393148:DNA393149 DDE393148:DDE393149 CTI393148:CTI393149 CJM393148:CJM393149 BZQ393148:BZQ393149 BPU393148:BPU393149 BFY393148:BFY393149 AWC393148:AWC393149 AMG393148:AMG393149 ACK393148:ACK393149 SO393148:SO393149 IS393148:IS393149 I393148:J393149 WVE327612:WVE327613 WLI327612:WLI327613 WBM327612:WBM327613 VRQ327612:VRQ327613 VHU327612:VHU327613 UXY327612:UXY327613 UOC327612:UOC327613 UEG327612:UEG327613 TUK327612:TUK327613 TKO327612:TKO327613 TAS327612:TAS327613 SQW327612:SQW327613 SHA327612:SHA327613 RXE327612:RXE327613 RNI327612:RNI327613 RDM327612:RDM327613 QTQ327612:QTQ327613 QJU327612:QJU327613 PZY327612:PZY327613 PQC327612:PQC327613 PGG327612:PGG327613 OWK327612:OWK327613 OMO327612:OMO327613 OCS327612:OCS327613 NSW327612:NSW327613 NJA327612:NJA327613 MZE327612:MZE327613 MPI327612:MPI327613 MFM327612:MFM327613 LVQ327612:LVQ327613 LLU327612:LLU327613 LBY327612:LBY327613 KSC327612:KSC327613 KIG327612:KIG327613 JYK327612:JYK327613 JOO327612:JOO327613 JES327612:JES327613 IUW327612:IUW327613 ILA327612:ILA327613 IBE327612:IBE327613 HRI327612:HRI327613 HHM327612:HHM327613 GXQ327612:GXQ327613 GNU327612:GNU327613 GDY327612:GDY327613 FUC327612:FUC327613 FKG327612:FKG327613 FAK327612:FAK327613 EQO327612:EQO327613 EGS327612:EGS327613 DWW327612:DWW327613 DNA327612:DNA327613 DDE327612:DDE327613 CTI327612:CTI327613 CJM327612:CJM327613 BZQ327612:BZQ327613 BPU327612:BPU327613 BFY327612:BFY327613 AWC327612:AWC327613 AMG327612:AMG327613 ACK327612:ACK327613 SO327612:SO327613 IS327612:IS327613 I327612:J327613 WVE262076:WVE262077 WLI262076:WLI262077 WBM262076:WBM262077 VRQ262076:VRQ262077 VHU262076:VHU262077 UXY262076:UXY262077 UOC262076:UOC262077 UEG262076:UEG262077 TUK262076:TUK262077 TKO262076:TKO262077 TAS262076:TAS262077 SQW262076:SQW262077 SHA262076:SHA262077 RXE262076:RXE262077 RNI262076:RNI262077 RDM262076:RDM262077 QTQ262076:QTQ262077 QJU262076:QJU262077 PZY262076:PZY262077 PQC262076:PQC262077 PGG262076:PGG262077 OWK262076:OWK262077 OMO262076:OMO262077 OCS262076:OCS262077 NSW262076:NSW262077 NJA262076:NJA262077 MZE262076:MZE262077 MPI262076:MPI262077 MFM262076:MFM262077 LVQ262076:LVQ262077 LLU262076:LLU262077 LBY262076:LBY262077 KSC262076:KSC262077 KIG262076:KIG262077 JYK262076:JYK262077 JOO262076:JOO262077 JES262076:JES262077 IUW262076:IUW262077 ILA262076:ILA262077 IBE262076:IBE262077 HRI262076:HRI262077 HHM262076:HHM262077 GXQ262076:GXQ262077 GNU262076:GNU262077 GDY262076:GDY262077 FUC262076:FUC262077 FKG262076:FKG262077 FAK262076:FAK262077 EQO262076:EQO262077 EGS262076:EGS262077 DWW262076:DWW262077 DNA262076:DNA262077 DDE262076:DDE262077 CTI262076:CTI262077 CJM262076:CJM262077 BZQ262076:BZQ262077 BPU262076:BPU262077 BFY262076:BFY262077 AWC262076:AWC262077 AMG262076:AMG262077 ACK262076:ACK262077 SO262076:SO262077 IS262076:IS262077 I262076:J262077 WVE196540:WVE196541 WLI196540:WLI196541 WBM196540:WBM196541 VRQ196540:VRQ196541 VHU196540:VHU196541 UXY196540:UXY196541 UOC196540:UOC196541 UEG196540:UEG196541 TUK196540:TUK196541 TKO196540:TKO196541 TAS196540:TAS196541 SQW196540:SQW196541 SHA196540:SHA196541 RXE196540:RXE196541 RNI196540:RNI196541 RDM196540:RDM196541 QTQ196540:QTQ196541 QJU196540:QJU196541 PZY196540:PZY196541 PQC196540:PQC196541 PGG196540:PGG196541 OWK196540:OWK196541 OMO196540:OMO196541 OCS196540:OCS196541 NSW196540:NSW196541 NJA196540:NJA196541 MZE196540:MZE196541 MPI196540:MPI196541 MFM196540:MFM196541 LVQ196540:LVQ196541 LLU196540:LLU196541 LBY196540:LBY196541 KSC196540:KSC196541 KIG196540:KIG196541 JYK196540:JYK196541 JOO196540:JOO196541 JES196540:JES196541 IUW196540:IUW196541 ILA196540:ILA196541 IBE196540:IBE196541 HRI196540:HRI196541 HHM196540:HHM196541 GXQ196540:GXQ196541 GNU196540:GNU196541 GDY196540:GDY196541 FUC196540:FUC196541 FKG196540:FKG196541 FAK196540:FAK196541 EQO196540:EQO196541 EGS196540:EGS196541 DWW196540:DWW196541 DNA196540:DNA196541 DDE196540:DDE196541 CTI196540:CTI196541 CJM196540:CJM196541 BZQ196540:BZQ196541 BPU196540:BPU196541 BFY196540:BFY196541 AWC196540:AWC196541 AMG196540:AMG196541 ACK196540:ACK196541 SO196540:SO196541 IS196540:IS196541 I196540:J196541 WVE131004:WVE131005 WLI131004:WLI131005 WBM131004:WBM131005 VRQ131004:VRQ131005 VHU131004:VHU131005 UXY131004:UXY131005 UOC131004:UOC131005 UEG131004:UEG131005 TUK131004:TUK131005 TKO131004:TKO131005 TAS131004:TAS131005 SQW131004:SQW131005 SHA131004:SHA131005 RXE131004:RXE131005 RNI131004:RNI131005 RDM131004:RDM131005 QTQ131004:QTQ131005 QJU131004:QJU131005 PZY131004:PZY131005 PQC131004:PQC131005 PGG131004:PGG131005 OWK131004:OWK131005 OMO131004:OMO131005 OCS131004:OCS131005 NSW131004:NSW131005 NJA131004:NJA131005 MZE131004:MZE131005 MPI131004:MPI131005 MFM131004:MFM131005 LVQ131004:LVQ131005 LLU131004:LLU131005 LBY131004:LBY131005 KSC131004:KSC131005 KIG131004:KIG131005 JYK131004:JYK131005 JOO131004:JOO131005 JES131004:JES131005 IUW131004:IUW131005 ILA131004:ILA131005 IBE131004:IBE131005 HRI131004:HRI131005 HHM131004:HHM131005 GXQ131004:GXQ131005 GNU131004:GNU131005 GDY131004:GDY131005 FUC131004:FUC131005 FKG131004:FKG131005 FAK131004:FAK131005 EQO131004:EQO131005 EGS131004:EGS131005 DWW131004:DWW131005 DNA131004:DNA131005 DDE131004:DDE131005 CTI131004:CTI131005 CJM131004:CJM131005 BZQ131004:BZQ131005 BPU131004:BPU131005 BFY131004:BFY131005 AWC131004:AWC131005 AMG131004:AMG131005 ACK131004:ACK131005 SO131004:SO131005 IS131004:IS131005 I131004:J131005 WVE65468:WVE65469 WLI65468:WLI65469 WBM65468:WBM65469 VRQ65468:VRQ65469 VHU65468:VHU65469 UXY65468:UXY65469 UOC65468:UOC65469 UEG65468:UEG65469 TUK65468:TUK65469 TKO65468:TKO65469 TAS65468:TAS65469 SQW65468:SQW65469 SHA65468:SHA65469 RXE65468:RXE65469 RNI65468:RNI65469 RDM65468:RDM65469 QTQ65468:QTQ65469 QJU65468:QJU65469 PZY65468:PZY65469 PQC65468:PQC65469 PGG65468:PGG65469 OWK65468:OWK65469 OMO65468:OMO65469 OCS65468:OCS65469 NSW65468:NSW65469 NJA65468:NJA65469 MZE65468:MZE65469 MPI65468:MPI65469 MFM65468:MFM65469 LVQ65468:LVQ65469 LLU65468:LLU65469 LBY65468:LBY65469 KSC65468:KSC65469 KIG65468:KIG65469 JYK65468:JYK65469 JOO65468:JOO65469 JES65468:JES65469 IUW65468:IUW65469 ILA65468:ILA65469 IBE65468:IBE65469 HRI65468:HRI65469 HHM65468:HHM65469 GXQ65468:GXQ65469 GNU65468:GNU65469 GDY65468:GDY65469 FUC65468:FUC65469 FKG65468:FKG65469 FAK65468:FAK65469 EQO65468:EQO65469 EGS65468:EGS65469 DWW65468:DWW65469 DNA65468:DNA65469 DDE65468:DDE65469 CTI65468:CTI65469 CJM65468:CJM65469 BZQ65468:BZQ65469 BPU65468:BPU65469 BFY65468:BFY65469 AWC65468:AWC65469 AMG65468:AMG65469 ACK65468:ACK65469 SO65468:SO65469 IS65468:IS65469 I65468:J65469 WTI24:WTI48 GW24:GW48 QS24:QS48 AAO24:AAO48 AKK24:AKK48 AUG24:AUG48 BEC24:BEC48 BNY24:BNY48 BXU24:BXU48 CHQ24:CHQ48 CRM24:CRM48 DBI24:DBI48 DLE24:DLE48 DVA24:DVA48 EEW24:EEW48 EOS24:EOS48 EYO24:EYO48 FIK24:FIK48 FSG24:FSG48 GCC24:GCC48 GLY24:GLY48 GVU24:GVU48 HFQ24:HFQ48 HPM24:HPM48 HZI24:HZI48 IJE24:IJE48 ITA24:ITA48 JCW24:JCW48 JMS24:JMS48 JWO24:JWO48 KGK24:KGK48 KQG24:KQG48 LAC24:LAC48 LJY24:LJY48 LTU24:LTU48 MDQ24:MDQ48 MNM24:MNM48 MXI24:MXI48 NHE24:NHE48 NRA24:NRA48 OAW24:OAW48 OKS24:OKS48 OUO24:OUO48 PEK24:PEK48 POG24:POG48 PYC24:PYC48 QHY24:QHY48 QRU24:QRU48 RBQ24:RBQ48 RLM24:RLM48 RVI24:RVI48 SFE24:SFE48 SPA24:SPA48 SYW24:SYW48 TIS24:TIS48 TSO24:TSO48 UCK24:UCK48 UMG24:UMG48 UWC24:UWC48 VFY24:VFY48 VPU24:VPU48 VZQ24:VZQ48 WJM24:WJM48" xr:uid="{A068F074-360B-4FC5-B3AF-A548296E31A3}">
      <formula1>"Personnel,Investissement,Prestations externes,Communication,Déplacement,Contribution en nature"</formula1>
    </dataValidation>
    <dataValidation type="list" allowBlank="1" showInputMessage="1" showErrorMessage="1" sqref="I14:I48" xr:uid="{D7622687-02DB-46EE-A06C-71004F9C64D4}">
      <formula1>"Frais liés au recours à des compétences et à des services externes / Costi per consulenze e servizi esterni,Frais d’équipement / Spese relative alle attrezzature"</formula1>
    </dataValidation>
  </dataValidations>
  <printOptions horizontalCentered="1"/>
  <pageMargins left="0.70866141732283472" right="0.70866141732283472" top="0.74803149606299213" bottom="0.74803149606299213" header="0.31496062992125984" footer="0.31496062992125984"/>
  <pageSetup paperSize="8" scale="61" fitToHeight="2" orientation="landscape" r:id="rId1"/>
  <headerFooter>
    <oddHeader>&amp;L&amp;G</oddHeader>
    <oddFooter>&amp;LVersion liste 2 options 1.0 - 17/08/22&amp;R&amp;A</oddFooter>
  </headerFooter>
  <rowBreaks count="1" manualBreakCount="1">
    <brk id="49" max="18"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46003FE-DFE2-4D1D-924E-02359CA018E9}">
          <x14:formula1>
            <xm:f>Feuil13!$A$1:$A$7</xm:f>
          </x14:formula1>
          <xm:sqref>G14:G48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vt:i4>
      </vt:variant>
    </vt:vector>
  </HeadingPairs>
  <TitlesOfParts>
    <vt:vector size="49" baseType="lpstr">
      <vt:lpstr>Intro - FR</vt:lpstr>
      <vt:lpstr>Intro - IT</vt:lpstr>
      <vt:lpstr>Choix  - Scelta</vt:lpstr>
      <vt:lpstr>O1-CF</vt:lpstr>
      <vt:lpstr>O1-P1</vt:lpstr>
      <vt:lpstr>O1-P2</vt:lpstr>
      <vt:lpstr>O1-P3</vt:lpstr>
      <vt:lpstr>O1-P4</vt:lpstr>
      <vt:lpstr>O1-P5</vt:lpstr>
      <vt:lpstr>O1-P6</vt:lpstr>
      <vt:lpstr>O1-P7</vt:lpstr>
      <vt:lpstr>O1-P8</vt:lpstr>
      <vt:lpstr>O1-P9</vt:lpstr>
      <vt:lpstr>O2-CF</vt:lpstr>
      <vt:lpstr>O2-P1</vt:lpstr>
      <vt:lpstr>O2-P2</vt:lpstr>
      <vt:lpstr>O2-P3</vt:lpstr>
      <vt:lpstr>O2-P4</vt:lpstr>
      <vt:lpstr>O2-P5</vt:lpstr>
      <vt:lpstr>O2-P6</vt:lpstr>
      <vt:lpstr>O2-P7</vt:lpstr>
      <vt:lpstr>O2-P8</vt:lpstr>
      <vt:lpstr>O2-P9</vt:lpstr>
      <vt:lpstr>TOT 1</vt:lpstr>
      <vt:lpstr>TOT 2</vt:lpstr>
      <vt:lpstr>Feuil13</vt:lpstr>
      <vt:lpstr>'Choix  - Scelta'!Zone_d_impression</vt:lpstr>
      <vt:lpstr>'O1-CF'!Zone_d_impression</vt:lpstr>
      <vt:lpstr>'O1-P1'!Zone_d_impression</vt:lpstr>
      <vt:lpstr>'O1-P2'!Zone_d_impression</vt:lpstr>
      <vt:lpstr>'O1-P3'!Zone_d_impression</vt:lpstr>
      <vt:lpstr>'O1-P4'!Zone_d_impression</vt:lpstr>
      <vt:lpstr>'O1-P5'!Zone_d_impression</vt:lpstr>
      <vt:lpstr>'O1-P6'!Zone_d_impression</vt:lpstr>
      <vt:lpstr>'O1-P7'!Zone_d_impression</vt:lpstr>
      <vt:lpstr>'O1-P8'!Zone_d_impression</vt:lpstr>
      <vt:lpstr>'O1-P9'!Zone_d_impression</vt:lpstr>
      <vt:lpstr>'O2-CF'!Zone_d_impression</vt:lpstr>
      <vt:lpstr>'O2-P1'!Zone_d_impression</vt:lpstr>
      <vt:lpstr>'O2-P2'!Zone_d_impression</vt:lpstr>
      <vt:lpstr>'O2-P3'!Zone_d_impression</vt:lpstr>
      <vt:lpstr>'O2-P4'!Zone_d_impression</vt:lpstr>
      <vt:lpstr>'O2-P5'!Zone_d_impression</vt:lpstr>
      <vt:lpstr>'O2-P6'!Zone_d_impression</vt:lpstr>
      <vt:lpstr>'O2-P7'!Zone_d_impression</vt:lpstr>
      <vt:lpstr>'O2-P8'!Zone_d_impression</vt:lpstr>
      <vt:lpstr>'O2-P9'!Zone_d_impression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BAGARRI Olivier</cp:lastModifiedBy>
  <cp:lastPrinted>2024-01-03T08:38:31Z</cp:lastPrinted>
  <dcterms:created xsi:type="dcterms:W3CDTF">2014-11-23T16:26:38Z</dcterms:created>
  <dcterms:modified xsi:type="dcterms:W3CDTF">2024-02-23T16:05:26Z</dcterms:modified>
</cp:coreProperties>
</file>